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EFE" sheetId="1" r:id="rId1"/>
  </sheets>
  <externalReferences>
    <externalReference r:id="rId4"/>
  </externalReferences>
  <definedNames>
    <definedName name="_xlnm.Print_Area" localSheetId="0">'EFE'!$A$1:$L$97</definedName>
    <definedName name="Periodos">'[1]Periodos'!$A$2:$A$13</definedName>
    <definedName name="RENDICIÓN_DE_LA_CUENTA_PÚBLICA" localSheetId="0">'[1]PRINCIPAL'!#REF!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<sst xmlns="http://schemas.openxmlformats.org/spreadsheetml/2006/main" count="69" uniqueCount="59">
  <si>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</si>
  <si>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</si>
  <si>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</si>
  <si>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</si>
  <si>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</si>
  <si>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</si>
  <si>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</si>
  <si>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</si>
  <si>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</si>
  <si>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</si>
  <si>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</si>
  <si>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</si>
  <si>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</si>
  <si>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</si>
  <si>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</si>
  <si>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</si>
  <si>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</si>
  <si>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</si>
  <si>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</si>
  <si>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</si>
  <si>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</si>
  <si>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</si>
  <si>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</si>
  <si>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</si>
  <si>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</si>
  <si>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</si>
  <si>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</si>
  <si>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</si>
  <si>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</si>
  <si>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</si>
  <si>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</si>
  <si>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</si>
  <si>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</si>
  <si>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</si>
  <si>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</si>
  <si>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</si>
  <si>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</si>
  <si>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</si>
  <si>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</si>
  <si>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</si>
  <si>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</si>
  <si>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</si>
  <si>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ESTADO DE FLUJOS DE EFECTIVO</t>
  </si>
  <si>
    <t>Flujos de Efectivo de las Actividades de Operación</t>
  </si>
  <si>
    <t>Cuenta Pública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</si>
  <si>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</si>
  <si>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</si>
  <si>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</si>
  <si>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</si>
  <si>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</si>
  <si>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</si>
  <si>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</si>
  <si>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Ejercicio 2021</t>
  </si>
  <si>
    <t>Del 01 de enero al 31 de diciembre de 2021 y 2020</t>
  </si>
  <si>
    <t>ING. JOSÉ BERTÍN CORNEJO MARTÍNEZ</t>
  </si>
  <si>
    <t>C.P.C. SAÚL IRÁN ZÚÑIGA BÁRCENAS</t>
  </si>
  <si>
    <t>DIRECTOR DE ADMINISTRACIÓN</t>
  </si>
  <si>
    <t>JEFE DE DEPARTAMENTO DE RECURSOS FINANCIEROS</t>
  </si>
  <si>
    <t>COMISIÓN ESTATAL DEL SISTEMA PENITENCIARIO DE QUERÉTARO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</si>
</sst>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46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6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6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6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46" fillId="33" borderId="1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6" fillId="33" borderId="10" xfId="0" applyFont="1" applyFill="1" applyBorder="1" applyAlignment="1" applyProtection="1">
      <alignment vertical="top"/>
      <protection/>
    </xf>
    <xf numFmtId="0" fontId="46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left"/>
      <protection/>
    </xf>
    <xf numFmtId="0" fontId="46" fillId="33" borderId="0" xfId="0" applyFont="1" applyFill="1" applyAlignment="1" applyProtection="1">
      <alignment horizontal="left" wrapText="1"/>
      <protection/>
    </xf>
    <xf numFmtId="0" fontId="46" fillId="33" borderId="0" xfId="0" applyFont="1" applyFill="1" applyBorder="1" applyAlignment="1" applyProtection="1">
      <alignment horizontal="left" wrapText="1"/>
      <protection/>
    </xf>
    <xf numFmtId="0" fontId="22" fillId="33" borderId="0" xfId="0" applyFont="1" applyFill="1" applyBorder="1" applyAlignment="1" applyProtection="1">
      <alignment vertical="top"/>
      <protection/>
    </xf>
    <xf numFmtId="0" fontId="47" fillId="33" borderId="0" xfId="0" applyFont="1" applyFill="1" applyAlignment="1" applyProtection="1">
      <alignment horizontal="center"/>
      <protection/>
    </xf>
    <xf numFmtId="3" fontId="47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0" borderId="0" xfId="0" applyFont="1" applyFill="1" applyBorder="1" applyAlignment="1" applyProtection="1">
      <alignment vertical="top" wrapText="1"/>
      <protection/>
    </xf>
    <xf numFmtId="43" fontId="22" fillId="33" borderId="0" xfId="49" applyFont="1" applyFill="1" applyBorder="1" applyAlignment="1" applyProtection="1">
      <alignment/>
      <protection/>
    </xf>
    <xf numFmtId="0" fontId="48" fillId="0" borderId="0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/>
      <protection/>
    </xf>
    <xf numFmtId="0" fontId="46" fillId="33" borderId="11" xfId="0" applyFont="1" applyFill="1" applyBorder="1" applyAlignment="1" applyProtection="1">
      <alignment vertical="top"/>
      <protection/>
    </xf>
    <xf numFmtId="0" fontId="22" fillId="34" borderId="12" xfId="0" applyFont="1" applyFill="1" applyBorder="1" applyAlignment="1" applyProtection="1">
      <alignment vertical="center"/>
      <protection/>
    </xf>
    <xf numFmtId="0" fontId="22" fillId="34" borderId="13" xfId="0" applyFont="1" applyFill="1" applyBorder="1" applyAlignment="1" applyProtection="1">
      <alignment vertical="center"/>
      <protection/>
    </xf>
    <xf numFmtId="0" fontId="21" fillId="33" borderId="0" xfId="47" applyFont="1" applyFill="1" applyAlignment="1" applyProtection="1">
      <alignment/>
      <protection/>
    </xf>
    <xf numFmtId="0" fontId="25" fillId="34" borderId="14" xfId="54" applyFont="1" applyFill="1" applyBorder="1" applyAlignment="1" applyProtection="1">
      <alignment horizontal="center" vertical="center"/>
      <protection/>
    </xf>
    <xf numFmtId="165" fontId="25" fillId="34" borderId="14" xfId="49" applyNumberFormat="1" applyFont="1" applyFill="1" applyBorder="1" applyAlignment="1" applyProtection="1">
      <alignment horizontal="center" vertical="center"/>
      <protection/>
    </xf>
    <xf numFmtId="0" fontId="49" fillId="33" borderId="10" xfId="0" applyFont="1" applyFill="1" applyBorder="1" applyAlignment="1" applyProtection="1">
      <alignment vertical="top"/>
      <protection/>
    </xf>
    <xf numFmtId="0" fontId="27" fillId="33" borderId="0" xfId="54" applyFont="1" applyFill="1" applyBorder="1" applyAlignment="1" applyProtection="1">
      <alignment vertical="top"/>
      <protection/>
    </xf>
    <xf numFmtId="0" fontId="49" fillId="33" borderId="11" xfId="0" applyFont="1" applyFill="1" applyBorder="1" applyAlignment="1" applyProtection="1">
      <alignment vertical="top"/>
      <protection/>
    </xf>
    <xf numFmtId="0" fontId="49" fillId="33" borderId="0" xfId="0" applyFont="1" applyFill="1" applyBorder="1" applyAlignment="1" applyProtection="1">
      <alignment vertical="top"/>
      <protection/>
    </xf>
    <xf numFmtId="0" fontId="25" fillId="33" borderId="0" xfId="54" applyFont="1" applyFill="1" applyBorder="1" applyAlignment="1" applyProtection="1">
      <alignment vertical="top"/>
      <protection/>
    </xf>
    <xf numFmtId="3" fontId="25" fillId="33" borderId="0" xfId="54" applyNumberFormat="1" applyFont="1" applyFill="1" applyBorder="1" applyAlignment="1" applyProtection="1">
      <alignment vertical="top"/>
      <protection/>
    </xf>
    <xf numFmtId="3" fontId="27" fillId="4" borderId="0" xfId="0" applyNumberFormat="1" applyFont="1" applyFill="1" applyBorder="1" applyAlignment="1" applyProtection="1">
      <alignment horizontal="right" vertical="top"/>
      <protection locked="0"/>
    </xf>
    <xf numFmtId="0" fontId="27" fillId="33" borderId="0" xfId="54" applyFont="1" applyFill="1" applyBorder="1" applyAlignment="1" applyProtection="1">
      <alignment horizontal="left" vertical="top"/>
      <protection/>
    </xf>
    <xf numFmtId="0" fontId="49" fillId="33" borderId="0" xfId="0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7" fillId="33" borderId="0" xfId="54" applyFont="1" applyFill="1" applyBorder="1" applyAlignment="1" applyProtection="1">
      <alignment vertical="top"/>
      <protection locked="0"/>
    </xf>
    <xf numFmtId="0" fontId="49" fillId="33" borderId="10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 horizontal="left" vertical="top" wrapText="1"/>
      <protection/>
    </xf>
    <xf numFmtId="3" fontId="25" fillId="33" borderId="0" xfId="54" applyNumberFormat="1" applyFont="1" applyFill="1" applyBorder="1" applyAlignment="1" applyProtection="1">
      <alignment horizontal="right" vertical="top" wrapText="1"/>
      <protection/>
    </xf>
    <xf numFmtId="0" fontId="49" fillId="33" borderId="11" xfId="0" applyFont="1" applyFill="1" applyBorder="1" applyAlignment="1" applyProtection="1">
      <alignment horizontal="left" vertical="top" wrapText="1"/>
      <protection/>
    </xf>
    <xf numFmtId="0" fontId="49" fillId="33" borderId="0" xfId="0" applyFont="1" applyFill="1" applyBorder="1" applyAlignment="1" applyProtection="1">
      <alignment/>
      <protection/>
    </xf>
    <xf numFmtId="3" fontId="27" fillId="33" borderId="0" xfId="54" applyNumberFormat="1" applyFont="1" applyFill="1" applyBorder="1" applyAlignment="1" applyProtection="1">
      <alignment vertical="top"/>
      <protection/>
    </xf>
    <xf numFmtId="3" fontId="27" fillId="0" borderId="0" xfId="0" applyNumberFormat="1" applyFont="1" applyFill="1" applyBorder="1" applyAlignment="1" applyProtection="1">
      <alignment horizontal="right" vertical="top"/>
      <protection/>
    </xf>
    <xf numFmtId="3" fontId="25" fillId="4" borderId="0" xfId="0" applyNumberFormat="1" applyFont="1" applyFill="1" applyBorder="1" applyAlignment="1" applyProtection="1">
      <alignment horizontal="right" vertical="top"/>
      <protection locked="0"/>
    </xf>
    <xf numFmtId="0" fontId="49" fillId="33" borderId="15" xfId="0" applyFont="1" applyFill="1" applyBorder="1" applyAlignment="1" applyProtection="1">
      <alignment horizontal="left" vertical="top" wrapText="1"/>
      <protection/>
    </xf>
    <xf numFmtId="0" fontId="49" fillId="33" borderId="16" xfId="0" applyFont="1" applyFill="1" applyBorder="1" applyAlignment="1" applyProtection="1">
      <alignment horizontal="left" wrapText="1"/>
      <protection/>
    </xf>
    <xf numFmtId="0" fontId="49" fillId="33" borderId="17" xfId="0" applyFont="1" applyFill="1" applyBorder="1" applyAlignment="1" applyProtection="1">
      <alignment horizontal="left" vertical="top" wrapText="1"/>
      <protection/>
    </xf>
    <xf numFmtId="0" fontId="27" fillId="33" borderId="0" xfId="0" applyFont="1" applyFill="1" applyBorder="1" applyAlignment="1" applyProtection="1">
      <alignment vertical="top"/>
      <protection/>
    </xf>
    <xf numFmtId="0" fontId="50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 applyProtection="1">
      <alignment vertical="top" wrapText="1"/>
      <protection/>
    </xf>
    <xf numFmtId="3" fontId="46" fillId="33" borderId="0" xfId="0" applyNumberFormat="1" applyFont="1" applyFill="1" applyBorder="1" applyAlignment="1">
      <alignment/>
    </xf>
    <xf numFmtId="3" fontId="46" fillId="33" borderId="0" xfId="0" applyNumberFormat="1" applyFont="1" applyFill="1" applyBorder="1" applyAlignment="1" applyProtection="1">
      <alignment/>
      <protection/>
    </xf>
    <xf numFmtId="3" fontId="46" fillId="33" borderId="0" xfId="0" applyNumberFormat="1" applyFont="1" applyFill="1" applyBorder="1" applyAlignment="1" applyProtection="1">
      <alignment vertical="center"/>
      <protection/>
    </xf>
    <xf numFmtId="3" fontId="48" fillId="33" borderId="18" xfId="0" applyNumberFormat="1" applyFont="1" applyFill="1" applyBorder="1" applyAlignment="1">
      <alignment horizontal="center"/>
    </xf>
    <xf numFmtId="3" fontId="48" fillId="33" borderId="0" xfId="0" applyNumberFormat="1" applyFont="1" applyFill="1" applyBorder="1" applyAlignment="1">
      <alignment horizontal="center"/>
    </xf>
    <xf numFmtId="3" fontId="48" fillId="33" borderId="18" xfId="0" applyNumberFormat="1" applyFont="1" applyFill="1" applyBorder="1" applyAlignment="1" applyProtection="1">
      <alignment horizontal="center"/>
      <protection/>
    </xf>
    <xf numFmtId="3" fontId="48" fillId="33" borderId="0" xfId="0" applyNumberFormat="1" applyFont="1" applyFill="1" applyBorder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top" wrapText="1"/>
      <protection/>
    </xf>
    <xf numFmtId="0" fontId="50" fillId="0" borderId="0" xfId="0" applyFont="1" applyFill="1" applyBorder="1" applyAlignment="1" applyProtection="1">
      <alignment horizontal="center"/>
      <protection/>
    </xf>
    <xf numFmtId="0" fontId="25" fillId="33" borderId="0" xfId="54" applyFont="1" applyFill="1" applyBorder="1" applyAlignment="1" applyProtection="1">
      <alignment horizontal="left" vertical="top"/>
      <protection/>
    </xf>
    <xf numFmtId="0" fontId="25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 wrapText="1"/>
      <protection/>
    </xf>
    <xf numFmtId="0" fontId="27" fillId="33" borderId="0" xfId="54" applyFont="1" applyFill="1" applyBorder="1" applyAlignment="1" applyProtection="1">
      <alignment horizontal="left" vertical="top"/>
      <protection/>
    </xf>
    <xf numFmtId="0" fontId="25" fillId="34" borderId="14" xfId="0" applyFont="1" applyFill="1" applyBorder="1" applyAlignment="1" applyProtection="1">
      <alignment horizontal="center" vertical="center"/>
      <protection/>
    </xf>
    <xf numFmtId="0" fontId="21" fillId="33" borderId="0" xfId="47" applyFont="1" applyFill="1" applyAlignment="1" applyProtection="1">
      <alignment horizontal="center"/>
      <protection/>
    </xf>
    <xf numFmtId="0" fontId="25" fillId="33" borderId="0" xfId="47" applyFont="1" applyFill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U96"/>
  <sheetViews>
    <sheetView showGridLines="0" tabSelected="1" view="pageBreakPreview" zoomScaleNormal="60" zoomScaleSheetLayoutView="100" zoomScalePageLayoutView="0" workbookViewId="0" topLeftCell="B1">
      <selection activeCell="D12" sqref="D12:G12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23.7109375" style="1" customWidth="1"/>
    <col min="9" max="10" width="24.7109375" style="14" customWidth="1"/>
    <col min="11" max="11" width="3.2812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19" width="1.8515625" style="3" customWidth="1"/>
    <col min="20" max="16384" width="11.421875" style="3" customWidth="1"/>
  </cols>
  <sheetData>
    <row r="2" spans="4:19" ht="12" hidden="1"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2"/>
    </row>
    <row r="3" spans="3:19" ht="12.75">
      <c r="C3" s="79" t="s">
        <v>58</v>
      </c>
      <c r="D3" s="79"/>
      <c r="E3" s="79"/>
      <c r="F3" s="79"/>
      <c r="G3" s="79"/>
      <c r="H3" s="79"/>
      <c r="I3" s="79"/>
      <c r="J3" s="79"/>
      <c r="K3" s="79"/>
      <c r="L3" s="35"/>
      <c r="M3" s="35"/>
      <c r="N3" s="35"/>
      <c r="O3" s="35"/>
      <c r="P3" s="35"/>
      <c r="Q3" s="35"/>
      <c r="R3" s="35"/>
      <c r="S3" s="2"/>
    </row>
    <row r="4" spans="3:19" ht="12.75">
      <c r="C4" s="79" t="s">
        <v>44</v>
      </c>
      <c r="D4" s="79"/>
      <c r="E4" s="79"/>
      <c r="F4" s="79"/>
      <c r="G4" s="79"/>
      <c r="H4" s="79"/>
      <c r="I4" s="79"/>
      <c r="J4" s="79"/>
      <c r="K4" s="79"/>
      <c r="L4" s="35"/>
      <c r="M4" s="35"/>
      <c r="N4" s="35"/>
      <c r="O4" s="35"/>
      <c r="P4" s="35"/>
      <c r="Q4" s="35"/>
      <c r="R4" s="35"/>
      <c r="S4" s="2"/>
    </row>
    <row r="5" spans="3:19" ht="12.75">
      <c r="C5" s="79" t="s">
        <v>52</v>
      </c>
      <c r="D5" s="79"/>
      <c r="E5" s="79"/>
      <c r="F5" s="79"/>
      <c r="G5" s="79"/>
      <c r="H5" s="79"/>
      <c r="I5" s="79"/>
      <c r="J5" s="79"/>
      <c r="K5" s="79"/>
      <c r="L5" s="35"/>
      <c r="M5" s="35"/>
      <c r="N5" s="35"/>
      <c r="O5" s="35"/>
      <c r="P5" s="35"/>
      <c r="Q5" s="35"/>
      <c r="R5" s="35"/>
      <c r="S5" s="2"/>
    </row>
    <row r="6" spans="3:19" ht="12.75">
      <c r="C6" s="70" t="s">
        <v>42</v>
      </c>
      <c r="D6" s="70"/>
      <c r="E6" s="70"/>
      <c r="F6" s="70"/>
      <c r="G6" s="70"/>
      <c r="H6" s="70"/>
      <c r="I6" s="70"/>
      <c r="J6" s="70"/>
      <c r="K6" s="70"/>
      <c r="L6" s="2"/>
      <c r="M6" s="2"/>
      <c r="N6" s="2"/>
      <c r="O6" s="2"/>
      <c r="P6" s="2"/>
      <c r="Q6" s="2"/>
      <c r="R6" s="2"/>
      <c r="S6" s="27"/>
    </row>
    <row r="7" spans="3:19" ht="12.75">
      <c r="C7" s="70" t="s">
        <v>53</v>
      </c>
      <c r="D7" s="70"/>
      <c r="E7" s="70"/>
      <c r="F7" s="70"/>
      <c r="G7" s="70"/>
      <c r="H7" s="70"/>
      <c r="I7" s="70"/>
      <c r="J7" s="70"/>
      <c r="K7" s="70"/>
      <c r="L7" s="2"/>
      <c r="M7" s="2"/>
      <c r="N7" s="2"/>
      <c r="O7" s="2"/>
      <c r="P7" s="2"/>
      <c r="Q7" s="2"/>
      <c r="R7" s="2"/>
      <c r="S7" s="27"/>
    </row>
    <row r="8" spans="3:19" ht="12" customHeight="1">
      <c r="C8" s="70" t="s">
        <v>0</v>
      </c>
      <c r="D8" s="70"/>
      <c r="E8" s="70"/>
      <c r="F8" s="70"/>
      <c r="G8" s="70"/>
      <c r="H8" s="70"/>
      <c r="I8" s="70"/>
      <c r="J8" s="70"/>
      <c r="K8" s="70"/>
      <c r="L8" s="2"/>
      <c r="M8" s="2"/>
      <c r="N8" s="2"/>
      <c r="O8" s="2"/>
      <c r="P8" s="2"/>
      <c r="Q8" s="2"/>
      <c r="R8" s="2"/>
      <c r="S8" s="27"/>
    </row>
    <row r="9" spans="4:19" ht="12" customHeight="1"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</row>
    <row r="10" spans="3:11" s="7" customFormat="1" ht="12" customHeight="1">
      <c r="C10" s="1"/>
      <c r="D10" s="4"/>
      <c r="E10" s="4"/>
      <c r="F10" s="5"/>
      <c r="G10" s="4"/>
      <c r="H10" s="4"/>
      <c r="I10" s="6"/>
      <c r="J10" s="6"/>
      <c r="K10" s="5"/>
    </row>
    <row r="11" spans="3:11" s="7" customFormat="1" ht="3" customHeight="1">
      <c r="C11" s="1"/>
      <c r="D11" s="1"/>
      <c r="E11" s="8"/>
      <c r="F11" s="5"/>
      <c r="G11" s="8"/>
      <c r="H11" s="8"/>
      <c r="I11" s="9"/>
      <c r="J11" s="9"/>
      <c r="K11" s="5"/>
    </row>
    <row r="12" spans="3:11" s="7" customFormat="1" ht="31.5" customHeight="1">
      <c r="C12" s="33"/>
      <c r="D12" s="77" t="s">
        <v>1</v>
      </c>
      <c r="E12" s="77"/>
      <c r="F12" s="77"/>
      <c r="G12" s="77"/>
      <c r="H12" s="36"/>
      <c r="I12" s="37">
        <v>2021</v>
      </c>
      <c r="J12" s="37">
        <v>2020</v>
      </c>
      <c r="K12" s="34"/>
    </row>
    <row r="13" spans="3:11" s="7" customFormat="1" ht="3" customHeight="1">
      <c r="C13" s="10"/>
      <c r="D13" s="1"/>
      <c r="E13" s="1"/>
      <c r="F13" s="11"/>
      <c r="G13" s="11"/>
      <c r="H13" s="11"/>
      <c r="I13" s="12"/>
      <c r="J13" s="12"/>
      <c r="K13" s="31"/>
    </row>
    <row r="14" spans="3:11" s="7" customFormat="1" ht="12">
      <c r="C14" s="13"/>
      <c r="D14" s="14"/>
      <c r="E14" s="15"/>
      <c r="F14" s="15"/>
      <c r="G14" s="15"/>
      <c r="H14" s="15"/>
      <c r="I14" s="12"/>
      <c r="J14" s="12"/>
      <c r="K14" s="32"/>
    </row>
    <row r="15" spans="3:19" ht="17.25" customHeight="1">
      <c r="C15" s="38"/>
      <c r="D15" s="73" t="s">
        <v>43</v>
      </c>
      <c r="E15" s="73"/>
      <c r="F15" s="73"/>
      <c r="G15" s="73"/>
      <c r="H15" s="73"/>
      <c r="I15" s="39"/>
      <c r="J15" s="39"/>
      <c r="K15" s="40"/>
      <c r="S15" s="7"/>
    </row>
    <row r="16" spans="3:19" ht="17.25" customHeight="1">
      <c r="C16" s="38"/>
      <c r="D16" s="41"/>
      <c r="E16" s="42"/>
      <c r="F16" s="41"/>
      <c r="G16" s="42"/>
      <c r="H16" s="42"/>
      <c r="I16" s="39"/>
      <c r="J16" s="39"/>
      <c r="K16" s="40"/>
      <c r="S16" s="7"/>
    </row>
    <row r="17" spans="3:19" ht="17.25" customHeight="1">
      <c r="C17" s="38"/>
      <c r="D17" s="41"/>
      <c r="E17" s="73" t="s">
        <v>3</v>
      </c>
      <c r="F17" s="73"/>
      <c r="G17" s="73"/>
      <c r="H17" s="73"/>
      <c r="I17" s="43">
        <f>ROUND(SUM(I18:I27),2)</f>
        <v>764121071</v>
      </c>
      <c r="J17" s="43">
        <f>SUM(J18:J28)</f>
        <v>808075619</v>
      </c>
      <c r="K17" s="40"/>
      <c r="S17" s="7"/>
    </row>
    <row r="18" spans="3:19" ht="15" customHeight="1">
      <c r="C18" s="38"/>
      <c r="D18" s="41"/>
      <c r="E18" s="42"/>
      <c r="F18" s="75" t="s">
        <v>4</v>
      </c>
      <c r="G18" s="75"/>
      <c r="H18" s="75"/>
      <c r="I18" s="44"/>
      <c r="J18" s="44"/>
      <c r="K18" s="40"/>
      <c r="S18" s="7"/>
    </row>
    <row r="19" spans="3:19" ht="15" customHeight="1">
      <c r="C19" s="38"/>
      <c r="D19" s="41"/>
      <c r="E19" s="42"/>
      <c r="F19" s="75" t="s">
        <v>6</v>
      </c>
      <c r="G19" s="75"/>
      <c r="H19" s="75"/>
      <c r="I19" s="44"/>
      <c r="J19" s="44"/>
      <c r="K19" s="40"/>
      <c r="S19" s="7"/>
    </row>
    <row r="20" spans="3:19" ht="15" customHeight="1">
      <c r="C20" s="38"/>
      <c r="D20" s="41"/>
      <c r="E20" s="45"/>
      <c r="F20" s="75" t="s">
        <v>8</v>
      </c>
      <c r="G20" s="75"/>
      <c r="H20" s="75"/>
      <c r="I20" s="44"/>
      <c r="J20" s="44"/>
      <c r="K20" s="40"/>
      <c r="S20" s="7"/>
    </row>
    <row r="21" spans="3:19" ht="15" customHeight="1">
      <c r="C21" s="38"/>
      <c r="D21" s="41"/>
      <c r="E21" s="45"/>
      <c r="F21" s="75" t="s">
        <v>10</v>
      </c>
      <c r="G21" s="75"/>
      <c r="H21" s="75"/>
      <c r="I21" s="44">
        <v>5911441</v>
      </c>
      <c r="J21" s="44">
        <v>3780004</v>
      </c>
      <c r="K21" s="40"/>
      <c r="S21" s="7"/>
    </row>
    <row r="22" spans="3:19" ht="15" customHeight="1">
      <c r="C22" s="38"/>
      <c r="D22" s="41"/>
      <c r="E22" s="45"/>
      <c r="F22" s="75" t="s">
        <v>45</v>
      </c>
      <c r="G22" s="75"/>
      <c r="H22" s="75"/>
      <c r="I22" s="44">
        <v>6451776</v>
      </c>
      <c r="J22" s="44">
        <v>5751858</v>
      </c>
      <c r="K22" s="40"/>
      <c r="S22" s="7"/>
    </row>
    <row r="23" spans="3:19" ht="15" customHeight="1">
      <c r="C23" s="38"/>
      <c r="D23" s="41"/>
      <c r="E23" s="45"/>
      <c r="F23" s="75" t="s">
        <v>46</v>
      </c>
      <c r="G23" s="75"/>
      <c r="H23" s="75"/>
      <c r="I23" s="44">
        <v>98588</v>
      </c>
      <c r="J23" s="44">
        <v>1401</v>
      </c>
      <c r="K23" s="40"/>
      <c r="S23" s="7"/>
    </row>
    <row r="24" spans="3:19" ht="15" customHeight="1">
      <c r="C24" s="38"/>
      <c r="D24" s="41"/>
      <c r="E24" s="45"/>
      <c r="F24" s="75" t="s">
        <v>47</v>
      </c>
      <c r="G24" s="75"/>
      <c r="H24" s="75"/>
      <c r="I24" s="44">
        <v>253207</v>
      </c>
      <c r="J24" s="44">
        <v>0</v>
      </c>
      <c r="K24" s="40"/>
      <c r="S24" s="7"/>
    </row>
    <row r="25" spans="3:19" ht="41.25" customHeight="1">
      <c r="C25" s="38"/>
      <c r="D25" s="41"/>
      <c r="E25" s="45"/>
      <c r="F25" s="75" t="s">
        <v>48</v>
      </c>
      <c r="G25" s="75"/>
      <c r="H25" s="75"/>
      <c r="I25" s="44">
        <v>23521119</v>
      </c>
      <c r="J25" s="44">
        <v>37880202</v>
      </c>
      <c r="K25" s="40"/>
      <c r="S25" s="7"/>
    </row>
    <row r="26" spans="3:19" ht="27" customHeight="1">
      <c r="C26" s="38"/>
      <c r="D26" s="41"/>
      <c r="E26" s="45"/>
      <c r="F26" s="75" t="s">
        <v>49</v>
      </c>
      <c r="G26" s="75"/>
      <c r="H26" s="75"/>
      <c r="I26" s="44">
        <v>714727399</v>
      </c>
      <c r="J26" s="44">
        <v>760662154</v>
      </c>
      <c r="K26" s="40"/>
      <c r="S26" s="7"/>
    </row>
    <row r="27" spans="3:19" ht="15" customHeight="1">
      <c r="C27" s="38"/>
      <c r="D27" s="41"/>
      <c r="E27" s="45"/>
      <c r="F27" s="75" t="s">
        <v>14</v>
      </c>
      <c r="G27" s="75"/>
      <c r="H27" s="75"/>
      <c r="I27" s="44">
        <v>13157541</v>
      </c>
      <c r="J27" s="44">
        <v>0</v>
      </c>
      <c r="K27" s="40"/>
      <c r="S27" s="7"/>
    </row>
    <row r="28" spans="3:19" ht="15" customHeight="1">
      <c r="C28" s="38"/>
      <c r="D28" s="41"/>
      <c r="E28" s="45"/>
      <c r="F28" s="75"/>
      <c r="G28" s="75"/>
      <c r="H28" s="46"/>
      <c r="I28" s="46"/>
      <c r="J28" s="46"/>
      <c r="K28" s="40"/>
      <c r="S28" s="7"/>
    </row>
    <row r="29" spans="3:19" ht="15" customHeight="1">
      <c r="C29" s="38"/>
      <c r="D29" s="41"/>
      <c r="E29" s="42"/>
      <c r="F29" s="41"/>
      <c r="G29" s="42"/>
      <c r="H29" s="42"/>
      <c r="I29" s="39"/>
      <c r="J29" s="39"/>
      <c r="K29" s="40"/>
      <c r="S29" s="7"/>
    </row>
    <row r="30" spans="3:19" ht="15" customHeight="1">
      <c r="C30" s="38"/>
      <c r="D30" s="41"/>
      <c r="E30" s="73" t="s">
        <v>11</v>
      </c>
      <c r="F30" s="73"/>
      <c r="G30" s="73"/>
      <c r="H30" s="73"/>
      <c r="I30" s="43">
        <f>+I31+I32+I33+I34+I35+I36+I37+I38+I39+I40+I41+I42+I43+I45+I46+I47</f>
        <v>709569902</v>
      </c>
      <c r="J30" s="43">
        <f>+J31+J32+J33+J34+J35+J36+J37+J38+J39+J40+J41+J42+J43+J45+J46+J47</f>
        <v>616909864</v>
      </c>
      <c r="K30" s="40"/>
      <c r="S30" s="7"/>
    </row>
    <row r="31" spans="3:19" ht="15" customHeight="1">
      <c r="C31" s="38"/>
      <c r="D31" s="41"/>
      <c r="E31" s="47"/>
      <c r="F31" s="75" t="s">
        <v>16</v>
      </c>
      <c r="G31" s="75"/>
      <c r="H31" s="75"/>
      <c r="I31" s="44">
        <v>410577394</v>
      </c>
      <c r="J31" s="44">
        <v>338613458</v>
      </c>
      <c r="K31" s="40"/>
      <c r="S31" s="7"/>
    </row>
    <row r="32" spans="3:19" ht="15" customHeight="1">
      <c r="C32" s="38"/>
      <c r="D32" s="41"/>
      <c r="E32" s="47"/>
      <c r="F32" s="75" t="s">
        <v>17</v>
      </c>
      <c r="G32" s="75"/>
      <c r="H32" s="75"/>
      <c r="I32" s="44">
        <v>202666877</v>
      </c>
      <c r="J32" s="44">
        <v>185168349</v>
      </c>
      <c r="K32" s="40"/>
      <c r="S32" s="7"/>
    </row>
    <row r="33" spans="3:19" ht="15" customHeight="1">
      <c r="C33" s="38"/>
      <c r="D33" s="41"/>
      <c r="E33" s="47"/>
      <c r="F33" s="75" t="s">
        <v>19</v>
      </c>
      <c r="G33" s="75"/>
      <c r="H33" s="75"/>
      <c r="I33" s="44">
        <v>60248574</v>
      </c>
      <c r="J33" s="44">
        <v>50491229</v>
      </c>
      <c r="K33" s="40"/>
      <c r="S33" s="7"/>
    </row>
    <row r="34" spans="3:19" ht="15" customHeight="1">
      <c r="C34" s="38"/>
      <c r="D34" s="41"/>
      <c r="E34" s="42"/>
      <c r="F34" s="75" t="s">
        <v>22</v>
      </c>
      <c r="G34" s="75"/>
      <c r="H34" s="75"/>
      <c r="I34" s="44">
        <v>16300</v>
      </c>
      <c r="J34" s="44">
        <v>790</v>
      </c>
      <c r="K34" s="40"/>
      <c r="S34" s="7"/>
    </row>
    <row r="35" spans="3:19" ht="15" customHeight="1">
      <c r="C35" s="38"/>
      <c r="D35" s="41"/>
      <c r="E35" s="47"/>
      <c r="F35" s="75" t="s">
        <v>24</v>
      </c>
      <c r="G35" s="75"/>
      <c r="H35" s="75"/>
      <c r="I35" s="44">
        <v>0</v>
      </c>
      <c r="J35" s="44">
        <v>0</v>
      </c>
      <c r="K35" s="40"/>
      <c r="S35" s="7"/>
    </row>
    <row r="36" spans="3:19" ht="15" customHeight="1">
      <c r="C36" s="38"/>
      <c r="D36" s="41"/>
      <c r="E36" s="47"/>
      <c r="F36" s="75" t="s">
        <v>25</v>
      </c>
      <c r="G36" s="75"/>
      <c r="H36" s="75"/>
      <c r="I36" s="44">
        <v>0</v>
      </c>
      <c r="J36" s="44">
        <v>0</v>
      </c>
      <c r="K36" s="40"/>
      <c r="S36" s="7"/>
    </row>
    <row r="37" spans="3:19" ht="15" customHeight="1">
      <c r="C37" s="38"/>
      <c r="D37" s="41"/>
      <c r="E37" s="47"/>
      <c r="F37" s="75" t="s">
        <v>26</v>
      </c>
      <c r="G37" s="75"/>
      <c r="H37" s="75"/>
      <c r="I37" s="44">
        <v>8747682</v>
      </c>
      <c r="J37" s="44">
        <v>7738352</v>
      </c>
      <c r="K37" s="40"/>
      <c r="S37" s="7"/>
    </row>
    <row r="38" spans="3:19" ht="15" customHeight="1">
      <c r="C38" s="38"/>
      <c r="D38" s="41"/>
      <c r="E38" s="47"/>
      <c r="F38" s="75" t="s">
        <v>28</v>
      </c>
      <c r="G38" s="75"/>
      <c r="H38" s="75"/>
      <c r="I38" s="44">
        <v>27313075</v>
      </c>
      <c r="J38" s="44">
        <v>18877139</v>
      </c>
      <c r="K38" s="40"/>
      <c r="S38" s="7"/>
    </row>
    <row r="39" spans="3:19" ht="15" customHeight="1">
      <c r="C39" s="38"/>
      <c r="D39" s="41"/>
      <c r="E39" s="47"/>
      <c r="F39" s="75" t="s">
        <v>29</v>
      </c>
      <c r="G39" s="75"/>
      <c r="H39" s="75"/>
      <c r="I39" s="44">
        <v>0</v>
      </c>
      <c r="J39" s="44">
        <v>0</v>
      </c>
      <c r="K39" s="40"/>
      <c r="S39" s="7"/>
    </row>
    <row r="40" spans="3:19" ht="15" customHeight="1">
      <c r="C40" s="38"/>
      <c r="D40" s="41"/>
      <c r="E40" s="47"/>
      <c r="F40" s="75" t="s">
        <v>30</v>
      </c>
      <c r="G40" s="75"/>
      <c r="H40" s="75"/>
      <c r="I40" s="44">
        <v>0</v>
      </c>
      <c r="J40" s="44">
        <v>0</v>
      </c>
      <c r="K40" s="40"/>
      <c r="S40" s="7"/>
    </row>
    <row r="41" spans="3:19" ht="15" customHeight="1">
      <c r="C41" s="38"/>
      <c r="D41" s="41"/>
      <c r="E41" s="47"/>
      <c r="F41" s="75" t="s">
        <v>32</v>
      </c>
      <c r="G41" s="75"/>
      <c r="H41" s="75"/>
      <c r="I41" s="44">
        <v>0</v>
      </c>
      <c r="J41" s="44">
        <v>0</v>
      </c>
      <c r="K41" s="40"/>
      <c r="S41" s="7"/>
    </row>
    <row r="42" spans="3:19" ht="15" customHeight="1">
      <c r="C42" s="38"/>
      <c r="D42" s="41"/>
      <c r="E42" s="47"/>
      <c r="F42" s="75" t="s">
        <v>33</v>
      </c>
      <c r="G42" s="75"/>
      <c r="H42" s="75"/>
      <c r="I42" s="44">
        <v>0</v>
      </c>
      <c r="J42" s="44">
        <v>0</v>
      </c>
      <c r="K42" s="40"/>
      <c r="S42" s="7"/>
    </row>
    <row r="43" spans="3:19" ht="15" customHeight="1">
      <c r="C43" s="38"/>
      <c r="D43" s="41"/>
      <c r="E43" s="47"/>
      <c r="F43" s="75" t="s">
        <v>34</v>
      </c>
      <c r="G43" s="75"/>
      <c r="H43" s="75"/>
      <c r="I43" s="44">
        <v>0</v>
      </c>
      <c r="J43" s="44">
        <v>0</v>
      </c>
      <c r="K43" s="40"/>
      <c r="S43" s="7"/>
    </row>
    <row r="44" spans="3:19" ht="17.25" customHeight="1" hidden="1">
      <c r="C44" s="38"/>
      <c r="D44" s="41"/>
      <c r="E44" s="42"/>
      <c r="F44" s="75" t="s">
        <v>34</v>
      </c>
      <c r="G44" s="75"/>
      <c r="H44" s="75"/>
      <c r="I44" s="44"/>
      <c r="J44" s="44"/>
      <c r="K44" s="40"/>
      <c r="S44" s="7"/>
    </row>
    <row r="45" spans="3:19" ht="15" customHeight="1">
      <c r="C45" s="38"/>
      <c r="D45" s="41"/>
      <c r="E45" s="47"/>
      <c r="F45" s="75" t="s">
        <v>35</v>
      </c>
      <c r="G45" s="75"/>
      <c r="H45" s="75"/>
      <c r="I45" s="44">
        <v>0</v>
      </c>
      <c r="J45" s="44">
        <v>0</v>
      </c>
      <c r="K45" s="40"/>
      <c r="S45" s="7"/>
    </row>
    <row r="46" spans="3:19" ht="24.75" customHeight="1">
      <c r="C46" s="38"/>
      <c r="D46" s="41"/>
      <c r="E46" s="47"/>
      <c r="F46" s="75" t="s">
        <v>37</v>
      </c>
      <c r="G46" s="75"/>
      <c r="H46" s="75"/>
      <c r="I46" s="44">
        <v>0</v>
      </c>
      <c r="J46" s="44">
        <v>0</v>
      </c>
      <c r="K46" s="40"/>
      <c r="S46" s="7"/>
    </row>
    <row r="47" spans="3:19" ht="15" customHeight="1">
      <c r="C47" s="38"/>
      <c r="D47" s="41"/>
      <c r="E47" s="47"/>
      <c r="F47" s="75" t="s">
        <v>38</v>
      </c>
      <c r="G47" s="75"/>
      <c r="H47" s="75"/>
      <c r="I47" s="44">
        <v>0</v>
      </c>
      <c r="J47" s="44">
        <v>16020547</v>
      </c>
      <c r="K47" s="40"/>
      <c r="S47" s="7"/>
    </row>
    <row r="48" spans="3:19" ht="18" customHeight="1">
      <c r="C48" s="38"/>
      <c r="D48" s="41"/>
      <c r="E48" s="39"/>
      <c r="F48" s="75" t="s">
        <v>38</v>
      </c>
      <c r="G48" s="75"/>
      <c r="H48" s="75"/>
      <c r="I48" s="48"/>
      <c r="J48" s="48"/>
      <c r="K48" s="40"/>
      <c r="S48" s="7"/>
    </row>
    <row r="49" spans="3:21" ht="12.75">
      <c r="C49" s="38"/>
      <c r="D49" s="41"/>
      <c r="E49" s="42"/>
      <c r="F49" s="41"/>
      <c r="G49" s="42"/>
      <c r="H49" s="42"/>
      <c r="I49" s="39"/>
      <c r="J49" s="39"/>
      <c r="K49" s="40"/>
      <c r="S49" s="7"/>
      <c r="U49" s="16"/>
    </row>
    <row r="50" spans="3:21" s="17" customFormat="1" ht="12.75">
      <c r="C50" s="49"/>
      <c r="D50" s="50"/>
      <c r="E50" s="73" t="s">
        <v>40</v>
      </c>
      <c r="F50" s="73"/>
      <c r="G50" s="73"/>
      <c r="H50" s="73"/>
      <c r="I50" s="51">
        <f>ROUND(I17-I30,2)</f>
        <v>54551169</v>
      </c>
      <c r="J50" s="51">
        <f>J17-J30</f>
        <v>191165755</v>
      </c>
      <c r="K50" s="52"/>
      <c r="S50" s="18"/>
      <c r="U50" s="16"/>
    </row>
    <row r="51" spans="3:19" s="17" customFormat="1" ht="12.75">
      <c r="C51" s="49"/>
      <c r="D51" s="53"/>
      <c r="E51" s="53"/>
      <c r="F51" s="53"/>
      <c r="G51" s="53"/>
      <c r="H51" s="53"/>
      <c r="I51" s="53"/>
      <c r="J51" s="53"/>
      <c r="K51" s="52"/>
      <c r="S51" s="18"/>
    </row>
    <row r="52" spans="3:19" s="17" customFormat="1" ht="12.75">
      <c r="C52" s="49"/>
      <c r="D52" s="73" t="s">
        <v>2</v>
      </c>
      <c r="E52" s="73"/>
      <c r="F52" s="73"/>
      <c r="G52" s="73"/>
      <c r="H52" s="73"/>
      <c r="I52" s="54"/>
      <c r="J52" s="54"/>
      <c r="K52" s="52"/>
      <c r="S52" s="18"/>
    </row>
    <row r="53" spans="3:19" s="17" customFormat="1" ht="12.75">
      <c r="C53" s="49"/>
      <c r="D53" s="41"/>
      <c r="E53" s="42"/>
      <c r="F53" s="42"/>
      <c r="G53" s="42"/>
      <c r="H53" s="42"/>
      <c r="I53" s="54"/>
      <c r="J53" s="54"/>
      <c r="K53" s="52"/>
      <c r="S53" s="18"/>
    </row>
    <row r="54" spans="3:19" s="17" customFormat="1" ht="12.75">
      <c r="C54" s="49"/>
      <c r="D54" s="41"/>
      <c r="E54" s="73" t="s">
        <v>3</v>
      </c>
      <c r="F54" s="73"/>
      <c r="G54" s="73"/>
      <c r="H54" s="73"/>
      <c r="I54" s="43">
        <f>ROUND(SUM(I55:I57),2)</f>
        <v>0</v>
      </c>
      <c r="J54" s="43">
        <f>ROUND(SUM(J55:J57),2)</f>
        <v>0</v>
      </c>
      <c r="K54" s="52"/>
      <c r="S54" s="18"/>
    </row>
    <row r="55" spans="3:19" s="17" customFormat="1" ht="12.75">
      <c r="C55" s="49"/>
      <c r="D55" s="41"/>
      <c r="E55" s="53"/>
      <c r="F55" s="76" t="s">
        <v>5</v>
      </c>
      <c r="G55" s="76"/>
      <c r="H55" s="76"/>
      <c r="I55" s="44">
        <v>0</v>
      </c>
      <c r="J55" s="44">
        <v>0</v>
      </c>
      <c r="K55" s="52"/>
      <c r="S55" s="18"/>
    </row>
    <row r="56" spans="3:19" s="17" customFormat="1" ht="12.75">
      <c r="C56" s="49"/>
      <c r="D56" s="41"/>
      <c r="E56" s="53"/>
      <c r="F56" s="76" t="s">
        <v>7</v>
      </c>
      <c r="G56" s="76"/>
      <c r="H56" s="76"/>
      <c r="I56" s="44">
        <v>0</v>
      </c>
      <c r="J56" s="44">
        <v>0</v>
      </c>
      <c r="K56" s="52"/>
      <c r="S56" s="18"/>
    </row>
    <row r="57" spans="3:19" s="17" customFormat="1" ht="12.75">
      <c r="C57" s="49"/>
      <c r="D57" s="41"/>
      <c r="E57" s="39"/>
      <c r="F57" s="76" t="s">
        <v>9</v>
      </c>
      <c r="G57" s="76"/>
      <c r="H57" s="76"/>
      <c r="I57" s="44">
        <v>0</v>
      </c>
      <c r="J57" s="44">
        <v>0</v>
      </c>
      <c r="K57" s="52"/>
      <c r="S57" s="18"/>
    </row>
    <row r="58" spans="3:19" s="17" customFormat="1" ht="12.75">
      <c r="C58" s="49"/>
      <c r="D58" s="41"/>
      <c r="E58" s="39"/>
      <c r="F58" s="53"/>
      <c r="G58" s="53"/>
      <c r="H58" s="53"/>
      <c r="I58" s="53"/>
      <c r="J58" s="53"/>
      <c r="K58" s="52"/>
      <c r="S58" s="18"/>
    </row>
    <row r="59" spans="3:19" s="17" customFormat="1" ht="12.75">
      <c r="C59" s="49"/>
      <c r="D59" s="41"/>
      <c r="E59" s="47" t="s">
        <v>11</v>
      </c>
      <c r="F59" s="47"/>
      <c r="G59" s="47"/>
      <c r="H59" s="47"/>
      <c r="I59" s="43">
        <f>ROUND(SUM(I60:I62),2)</f>
        <v>56881545</v>
      </c>
      <c r="J59" s="43">
        <f>ROUND(SUM(J60:J62),2)</f>
        <v>118190447</v>
      </c>
      <c r="K59" s="52"/>
      <c r="S59" s="18"/>
    </row>
    <row r="60" spans="3:19" s="17" customFormat="1" ht="12.75">
      <c r="C60" s="49"/>
      <c r="D60" s="41"/>
      <c r="E60" s="39"/>
      <c r="F60" s="45" t="s">
        <v>5</v>
      </c>
      <c r="G60" s="45"/>
      <c r="H60" s="45"/>
      <c r="I60" s="44">
        <v>0</v>
      </c>
      <c r="J60" s="44">
        <v>0</v>
      </c>
      <c r="K60" s="52"/>
      <c r="S60" s="18"/>
    </row>
    <row r="61" spans="3:19" s="17" customFormat="1" ht="12.75">
      <c r="C61" s="49"/>
      <c r="D61" s="41"/>
      <c r="E61" s="39"/>
      <c r="F61" s="76" t="s">
        <v>7</v>
      </c>
      <c r="G61" s="76"/>
      <c r="H61" s="76"/>
      <c r="I61" s="44">
        <v>56019295</v>
      </c>
      <c r="J61" s="44">
        <v>116927781</v>
      </c>
      <c r="K61" s="52"/>
      <c r="S61" s="18"/>
    </row>
    <row r="62" spans="3:19" s="17" customFormat="1" ht="12.75">
      <c r="C62" s="49"/>
      <c r="D62" s="41"/>
      <c r="E62" s="53"/>
      <c r="F62" s="76" t="s">
        <v>12</v>
      </c>
      <c r="G62" s="76"/>
      <c r="H62" s="76"/>
      <c r="I62" s="44">
        <v>862250</v>
      </c>
      <c r="J62" s="44">
        <v>1262666</v>
      </c>
      <c r="K62" s="52"/>
      <c r="S62" s="18"/>
    </row>
    <row r="63" spans="3:19" s="17" customFormat="1" ht="12.75">
      <c r="C63" s="49"/>
      <c r="D63" s="41"/>
      <c r="E63" s="73" t="s">
        <v>13</v>
      </c>
      <c r="F63" s="73"/>
      <c r="G63" s="73"/>
      <c r="H63" s="73"/>
      <c r="I63" s="43">
        <f>ROUND(I54-I59,2)</f>
        <v>-56881545</v>
      </c>
      <c r="J63" s="43">
        <f>ROUND(J54-J59,2)</f>
        <v>-118190447</v>
      </c>
      <c r="K63" s="52"/>
      <c r="S63" s="18"/>
    </row>
    <row r="64" spans="3:19" s="17" customFormat="1" ht="12.75">
      <c r="C64" s="49"/>
      <c r="D64" s="41"/>
      <c r="E64" s="53"/>
      <c r="F64" s="53"/>
      <c r="G64" s="53"/>
      <c r="H64" s="53"/>
      <c r="I64" s="53"/>
      <c r="J64" s="53"/>
      <c r="K64" s="52"/>
      <c r="S64" s="18"/>
    </row>
    <row r="65" spans="3:19" s="17" customFormat="1" ht="12.75">
      <c r="C65" s="49"/>
      <c r="D65" s="53"/>
      <c r="E65" s="53"/>
      <c r="F65" s="53"/>
      <c r="G65" s="53"/>
      <c r="H65" s="53"/>
      <c r="I65" s="53"/>
      <c r="J65" s="53"/>
      <c r="K65" s="52"/>
      <c r="S65" s="18"/>
    </row>
    <row r="66" spans="3:19" s="17" customFormat="1" ht="12.75">
      <c r="C66" s="49"/>
      <c r="D66" s="73" t="s">
        <v>15</v>
      </c>
      <c r="E66" s="73"/>
      <c r="F66" s="73"/>
      <c r="G66" s="73"/>
      <c r="H66" s="73"/>
      <c r="I66" s="53"/>
      <c r="J66" s="53"/>
      <c r="K66" s="52"/>
      <c r="S66" s="18"/>
    </row>
    <row r="67" spans="3:19" s="17" customFormat="1" ht="12.75">
      <c r="C67" s="49"/>
      <c r="D67" s="41"/>
      <c r="E67" s="42"/>
      <c r="F67" s="41"/>
      <c r="G67" s="46"/>
      <c r="H67" s="46"/>
      <c r="I67" s="54"/>
      <c r="J67" s="54"/>
      <c r="K67" s="52"/>
      <c r="S67" s="18"/>
    </row>
    <row r="68" spans="3:19" s="17" customFormat="1" ht="12.75">
      <c r="C68" s="49"/>
      <c r="D68" s="41"/>
      <c r="E68" s="47" t="s">
        <v>3</v>
      </c>
      <c r="F68" s="47"/>
      <c r="G68" s="47"/>
      <c r="H68" s="47"/>
      <c r="I68" s="43">
        <f>ROUND(I69+I72,2)</f>
        <v>0</v>
      </c>
      <c r="J68" s="43">
        <f>ROUND(J69+J72,2)</f>
        <v>0</v>
      </c>
      <c r="K68" s="52"/>
      <c r="S68" s="18"/>
    </row>
    <row r="69" spans="3:19" s="17" customFormat="1" ht="12.75">
      <c r="C69" s="49"/>
      <c r="D69" s="53"/>
      <c r="E69" s="53"/>
      <c r="F69" s="45" t="s">
        <v>18</v>
      </c>
      <c r="G69" s="45"/>
      <c r="H69" s="45"/>
      <c r="I69" s="55">
        <f>SUM(I70:I71)</f>
        <v>0</v>
      </c>
      <c r="J69" s="55">
        <f>SUM(J70:J71)</f>
        <v>0</v>
      </c>
      <c r="K69" s="52"/>
      <c r="S69" s="18"/>
    </row>
    <row r="70" spans="3:19" s="17" customFormat="1" ht="12.75">
      <c r="C70" s="49"/>
      <c r="D70" s="41"/>
      <c r="E70" s="47"/>
      <c r="F70" s="45" t="s">
        <v>20</v>
      </c>
      <c r="G70" s="45"/>
      <c r="H70" s="45"/>
      <c r="I70" s="44">
        <v>0</v>
      </c>
      <c r="J70" s="44">
        <v>0</v>
      </c>
      <c r="K70" s="52"/>
      <c r="S70" s="18"/>
    </row>
    <row r="71" spans="3:19" s="17" customFormat="1" ht="12.75">
      <c r="C71" s="49"/>
      <c r="D71" s="41"/>
      <c r="E71" s="47"/>
      <c r="F71" s="45" t="s">
        <v>21</v>
      </c>
      <c r="G71" s="45"/>
      <c r="H71" s="45"/>
      <c r="I71" s="44">
        <v>0</v>
      </c>
      <c r="J71" s="44">
        <v>0</v>
      </c>
      <c r="K71" s="52"/>
      <c r="S71" s="18"/>
    </row>
    <row r="72" spans="3:19" s="17" customFormat="1" ht="12.75">
      <c r="C72" s="49"/>
      <c r="D72" s="41"/>
      <c r="E72" s="47"/>
      <c r="F72" s="76" t="s">
        <v>23</v>
      </c>
      <c r="G72" s="76"/>
      <c r="H72" s="76"/>
      <c r="I72" s="44">
        <v>0</v>
      </c>
      <c r="J72" s="44">
        <v>0</v>
      </c>
      <c r="K72" s="52"/>
      <c r="S72" s="18"/>
    </row>
    <row r="73" spans="3:19" s="17" customFormat="1" ht="12.75">
      <c r="C73" s="49"/>
      <c r="D73" s="41"/>
      <c r="E73" s="39"/>
      <c r="F73" s="53"/>
      <c r="G73" s="53"/>
      <c r="H73" s="53"/>
      <c r="I73" s="53"/>
      <c r="J73" s="53"/>
      <c r="K73" s="52"/>
      <c r="S73" s="18"/>
    </row>
    <row r="74" spans="3:19" s="17" customFormat="1" ht="12.75">
      <c r="C74" s="49"/>
      <c r="D74" s="41"/>
      <c r="E74" s="47" t="s">
        <v>11</v>
      </c>
      <c r="F74" s="47"/>
      <c r="G74" s="47"/>
      <c r="H74" s="47"/>
      <c r="I74" s="43">
        <f>ROUND(I75+I78,2)</f>
        <v>0</v>
      </c>
      <c r="J74" s="43">
        <f>ROUND(J75+J78,2)</f>
        <v>0</v>
      </c>
      <c r="K74" s="52"/>
      <c r="S74" s="18"/>
    </row>
    <row r="75" spans="3:19" s="17" customFormat="1" ht="12.75">
      <c r="C75" s="49"/>
      <c r="D75" s="41"/>
      <c r="E75" s="53"/>
      <c r="F75" s="45" t="s">
        <v>27</v>
      </c>
      <c r="G75" s="45"/>
      <c r="H75" s="45"/>
      <c r="I75" s="55">
        <f>ROUND(SUM(I76:I77),2)</f>
        <v>0</v>
      </c>
      <c r="J75" s="55">
        <f>ROUND(SUM(J76:J77),2)</f>
        <v>0</v>
      </c>
      <c r="K75" s="52"/>
      <c r="S75" s="18"/>
    </row>
    <row r="76" spans="3:19" s="17" customFormat="1" ht="12.75">
      <c r="C76" s="49"/>
      <c r="D76" s="41"/>
      <c r="E76" s="47"/>
      <c r="F76" s="45" t="s">
        <v>20</v>
      </c>
      <c r="G76" s="45"/>
      <c r="H76" s="45"/>
      <c r="I76" s="44">
        <v>0</v>
      </c>
      <c r="J76" s="44">
        <v>0</v>
      </c>
      <c r="K76" s="52"/>
      <c r="S76" s="18"/>
    </row>
    <row r="77" spans="3:19" s="17" customFormat="1" ht="12.75">
      <c r="C77" s="49"/>
      <c r="D77" s="53"/>
      <c r="E77" s="47"/>
      <c r="F77" s="45" t="s">
        <v>21</v>
      </c>
      <c r="G77" s="45"/>
      <c r="H77" s="45"/>
      <c r="I77" s="44">
        <v>0</v>
      </c>
      <c r="J77" s="44">
        <v>0</v>
      </c>
      <c r="K77" s="52"/>
      <c r="S77" s="18"/>
    </row>
    <row r="78" spans="3:19" s="17" customFormat="1" ht="12.75">
      <c r="C78" s="49"/>
      <c r="D78" s="41"/>
      <c r="E78" s="47"/>
      <c r="F78" s="76" t="s">
        <v>31</v>
      </c>
      <c r="G78" s="76"/>
      <c r="H78" s="76"/>
      <c r="I78" s="44">
        <v>0</v>
      </c>
      <c r="J78" s="44">
        <v>0</v>
      </c>
      <c r="K78" s="52"/>
      <c r="S78" s="18"/>
    </row>
    <row r="79" spans="3:19" s="17" customFormat="1" ht="12.75">
      <c r="C79" s="49"/>
      <c r="D79" s="41"/>
      <c r="E79" s="39"/>
      <c r="F79" s="53"/>
      <c r="G79" s="53"/>
      <c r="H79" s="53"/>
      <c r="I79" s="53"/>
      <c r="J79" s="53"/>
      <c r="K79" s="52"/>
      <c r="S79" s="18"/>
    </row>
    <row r="80" spans="3:19" s="17" customFormat="1" ht="12.75">
      <c r="C80" s="49"/>
      <c r="D80" s="41"/>
      <c r="E80" s="73" t="s">
        <v>50</v>
      </c>
      <c r="F80" s="73"/>
      <c r="G80" s="73"/>
      <c r="H80" s="73"/>
      <c r="I80" s="43">
        <f>ROUND(I68-I74,2)</f>
        <v>0</v>
      </c>
      <c r="J80" s="43">
        <f>ROUND(J68-J74,2)</f>
        <v>0</v>
      </c>
      <c r="K80" s="52"/>
      <c r="S80" s="18"/>
    </row>
    <row r="81" spans="3:19" s="17" customFormat="1" ht="12.75">
      <c r="C81" s="49"/>
      <c r="D81" s="41"/>
      <c r="E81" s="53"/>
      <c r="F81" s="53"/>
      <c r="G81" s="53"/>
      <c r="H81" s="53"/>
      <c r="I81" s="53"/>
      <c r="J81" s="53"/>
      <c r="K81" s="52"/>
      <c r="S81" s="18"/>
    </row>
    <row r="82" spans="3:19" s="17" customFormat="1" ht="12.75">
      <c r="C82" s="49"/>
      <c r="D82" s="41"/>
      <c r="E82" s="53"/>
      <c r="F82" s="53"/>
      <c r="G82" s="53"/>
      <c r="H82" s="53"/>
      <c r="I82" s="53"/>
      <c r="J82" s="53"/>
      <c r="K82" s="52"/>
      <c r="S82" s="18"/>
    </row>
    <row r="83" spans="3:19" s="17" customFormat="1" ht="12.75">
      <c r="C83" s="49"/>
      <c r="D83" s="74" t="s">
        <v>36</v>
      </c>
      <c r="E83" s="74"/>
      <c r="F83" s="74"/>
      <c r="G83" s="74"/>
      <c r="H83" s="74"/>
      <c r="I83" s="51">
        <f>ROUND(I50+I63+I80,2)</f>
        <v>-2330376</v>
      </c>
      <c r="J83" s="51">
        <f>ROUND(J50+J63+J80,2)</f>
        <v>72975308</v>
      </c>
      <c r="K83" s="52"/>
      <c r="S83" s="18"/>
    </row>
    <row r="84" spans="3:19" s="17" customFormat="1" ht="12.75">
      <c r="C84" s="49"/>
      <c r="D84" s="53"/>
      <c r="E84" s="53"/>
      <c r="F84" s="53"/>
      <c r="G84" s="53"/>
      <c r="H84" s="53"/>
      <c r="I84" s="53"/>
      <c r="J84" s="53"/>
      <c r="K84" s="52"/>
      <c r="S84" s="18"/>
    </row>
    <row r="85" spans="3:19" s="17" customFormat="1" ht="12.75">
      <c r="C85" s="49"/>
      <c r="D85" s="53"/>
      <c r="E85" s="53"/>
      <c r="F85" s="53"/>
      <c r="G85" s="53"/>
      <c r="H85" s="53"/>
      <c r="I85" s="53"/>
      <c r="J85" s="53"/>
      <c r="K85" s="52"/>
      <c r="S85" s="18"/>
    </row>
    <row r="86" spans="3:19" s="17" customFormat="1" ht="12.75">
      <c r="C86" s="49"/>
      <c r="D86" s="53"/>
      <c r="E86" s="53"/>
      <c r="F86" s="53"/>
      <c r="G86" s="53"/>
      <c r="H86" s="53"/>
      <c r="I86" s="53"/>
      <c r="J86" s="53"/>
      <c r="K86" s="52"/>
      <c r="S86" s="18"/>
    </row>
    <row r="87" spans="3:19" s="17" customFormat="1" ht="12.75">
      <c r="C87" s="49"/>
      <c r="D87" s="74" t="s">
        <v>39</v>
      </c>
      <c r="E87" s="74"/>
      <c r="F87" s="74"/>
      <c r="G87" s="74"/>
      <c r="H87" s="74"/>
      <c r="I87" s="56">
        <v>85712689</v>
      </c>
      <c r="J87" s="56">
        <v>12737381</v>
      </c>
      <c r="K87" s="52"/>
      <c r="S87" s="18"/>
    </row>
    <row r="88" spans="3:19" s="17" customFormat="1" ht="12.75">
      <c r="C88" s="49"/>
      <c r="D88" s="74" t="s">
        <v>41</v>
      </c>
      <c r="E88" s="74"/>
      <c r="F88" s="74"/>
      <c r="G88" s="74"/>
      <c r="H88" s="74"/>
      <c r="I88" s="56">
        <v>83382314</v>
      </c>
      <c r="J88" s="56">
        <v>85712689</v>
      </c>
      <c r="K88" s="52"/>
      <c r="S88" s="18"/>
    </row>
    <row r="89" spans="3:19" s="17" customFormat="1" ht="12.75">
      <c r="C89" s="57"/>
      <c r="D89" s="58"/>
      <c r="E89" s="58"/>
      <c r="F89" s="58"/>
      <c r="G89" s="58"/>
      <c r="H89" s="58"/>
      <c r="I89" s="58"/>
      <c r="J89" s="58"/>
      <c r="K89" s="59"/>
      <c r="S89" s="18"/>
    </row>
    <row r="90" spans="3:19" ht="15" customHeight="1">
      <c r="C90" s="7"/>
      <c r="D90" s="60" t="s">
        <v>51</v>
      </c>
      <c r="E90" s="19"/>
      <c r="F90" s="19"/>
      <c r="G90" s="19"/>
      <c r="H90" s="19"/>
      <c r="I90" s="19"/>
      <c r="J90" s="19"/>
      <c r="K90" s="19"/>
      <c r="L90" s="19"/>
      <c r="M90" s="7"/>
      <c r="N90" s="7"/>
      <c r="O90" s="7"/>
      <c r="P90" s="7"/>
      <c r="Q90" s="20"/>
      <c r="R90" s="7"/>
      <c r="S90" s="7"/>
    </row>
    <row r="91" spans="3:19" ht="15" customHeight="1">
      <c r="C91" s="7"/>
      <c r="D91" s="19"/>
      <c r="E91" s="19"/>
      <c r="F91" s="19"/>
      <c r="G91" s="19"/>
      <c r="H91" s="19"/>
      <c r="I91" s="19"/>
      <c r="J91" s="19"/>
      <c r="K91" s="19"/>
      <c r="L91" s="19"/>
      <c r="M91" s="7"/>
      <c r="N91" s="7"/>
      <c r="O91" s="7"/>
      <c r="P91" s="7"/>
      <c r="Q91" s="20"/>
      <c r="R91" s="7"/>
      <c r="S91" s="7"/>
    </row>
    <row r="92" spans="3:19" ht="15" customHeight="1">
      <c r="C92" s="7"/>
      <c r="D92" s="19"/>
      <c r="E92" s="19"/>
      <c r="F92" s="63"/>
      <c r="G92" s="63"/>
      <c r="H92" s="64"/>
      <c r="I92" s="64"/>
      <c r="J92" s="65"/>
      <c r="K92" s="19"/>
      <c r="L92" s="19"/>
      <c r="M92" s="7"/>
      <c r="N92" s="7"/>
      <c r="O92" s="7"/>
      <c r="P92" s="7"/>
      <c r="Q92" s="21"/>
      <c r="R92" s="7"/>
      <c r="S92" s="7"/>
    </row>
    <row r="93" spans="3:19" ht="22.5" customHeight="1">
      <c r="C93" s="7"/>
      <c r="D93" s="19"/>
      <c r="E93" s="22"/>
      <c r="F93" s="66" t="s">
        <v>54</v>
      </c>
      <c r="G93" s="63"/>
      <c r="H93" s="64"/>
      <c r="I93" s="68" t="s">
        <v>55</v>
      </c>
      <c r="J93" s="68"/>
      <c r="K93" s="23"/>
      <c r="L93" s="23"/>
      <c r="M93" s="7"/>
      <c r="N93" s="7"/>
      <c r="O93" s="7"/>
      <c r="P93" s="7"/>
      <c r="R93" s="7"/>
      <c r="S93" s="7"/>
    </row>
    <row r="94" spans="3:19" ht="29.25" customHeight="1">
      <c r="C94" s="7"/>
      <c r="D94" s="19"/>
      <c r="E94" s="29"/>
      <c r="F94" s="67" t="s">
        <v>56</v>
      </c>
      <c r="G94" s="63"/>
      <c r="H94" s="64"/>
      <c r="I94" s="69" t="s">
        <v>57</v>
      </c>
      <c r="J94" s="69"/>
      <c r="K94" s="23"/>
      <c r="L94" s="23"/>
      <c r="M94" s="7"/>
      <c r="N94" s="1"/>
      <c r="O94" s="1"/>
      <c r="P94" s="1"/>
      <c r="Q94" s="1"/>
      <c r="R94" s="7"/>
      <c r="S94" s="7"/>
    </row>
    <row r="95" spans="3:19" ht="13.5" customHeight="1">
      <c r="C95" s="7"/>
      <c r="D95" s="24"/>
      <c r="E95" s="72"/>
      <c r="F95" s="72"/>
      <c r="G95" s="72"/>
      <c r="H95" s="61"/>
      <c r="I95" s="72"/>
      <c r="J95" s="72"/>
      <c r="K95" s="25"/>
      <c r="L95" s="7"/>
      <c r="M95" s="1"/>
      <c r="N95" s="7"/>
      <c r="O95" s="7"/>
      <c r="P95" s="30"/>
      <c r="Q95" s="30"/>
      <c r="R95" s="7"/>
      <c r="S95" s="7"/>
    </row>
    <row r="96" spans="3:19" ht="13.5" customHeight="1">
      <c r="C96" s="7"/>
      <c r="D96" s="26"/>
      <c r="E96" s="71"/>
      <c r="F96" s="71"/>
      <c r="G96" s="71"/>
      <c r="H96" s="62"/>
      <c r="I96" s="71"/>
      <c r="J96" s="71"/>
      <c r="K96" s="25"/>
      <c r="L96" s="7"/>
      <c r="P96" s="28"/>
      <c r="Q96" s="28"/>
      <c r="R96" s="7"/>
      <c r="S96" s="7"/>
    </row>
  </sheetData>
  <sheetProtection selectLockedCells="1"/>
  <mergeCells count="62">
    <mergeCell ref="E54:H54"/>
    <mergeCell ref="D2:R2"/>
    <mergeCell ref="F18:H18"/>
    <mergeCell ref="C3:K3"/>
    <mergeCell ref="C4:K4"/>
    <mergeCell ref="C5:K5"/>
    <mergeCell ref="F25:H25"/>
    <mergeCell ref="F26:H26"/>
    <mergeCell ref="D12:G12"/>
    <mergeCell ref="D15:H15"/>
    <mergeCell ref="D52:H52"/>
    <mergeCell ref="E17:H17"/>
    <mergeCell ref="F37:H37"/>
    <mergeCell ref="F38:H38"/>
    <mergeCell ref="F19:H19"/>
    <mergeCell ref="F56:H56"/>
    <mergeCell ref="F20:H20"/>
    <mergeCell ref="F57:H57"/>
    <mergeCell ref="F21:H21"/>
    <mergeCell ref="F22:H22"/>
    <mergeCell ref="F23:H23"/>
    <mergeCell ref="F24:H24"/>
    <mergeCell ref="F35:H35"/>
    <mergeCell ref="F44:H44"/>
    <mergeCell ref="E63:H63"/>
    <mergeCell ref="F27:H27"/>
    <mergeCell ref="F28:G28"/>
    <mergeCell ref="F43:H43"/>
    <mergeCell ref="F55:H55"/>
    <mergeCell ref="F46:H46"/>
    <mergeCell ref="F45:H45"/>
    <mergeCell ref="F36:H36"/>
    <mergeCell ref="E80:H80"/>
    <mergeCell ref="F61:H61"/>
    <mergeCell ref="D66:H66"/>
    <mergeCell ref="E30:H30"/>
    <mergeCell ref="F62:H62"/>
    <mergeCell ref="F41:H41"/>
    <mergeCell ref="F31:H31"/>
    <mergeCell ref="F32:H32"/>
    <mergeCell ref="F33:H33"/>
    <mergeCell ref="F34:H34"/>
    <mergeCell ref="D88:H88"/>
    <mergeCell ref="D83:H83"/>
    <mergeCell ref="F39:H39"/>
    <mergeCell ref="F40:H40"/>
    <mergeCell ref="F42:H42"/>
    <mergeCell ref="F47:H47"/>
    <mergeCell ref="F48:H48"/>
    <mergeCell ref="D87:H87"/>
    <mergeCell ref="F78:H78"/>
    <mergeCell ref="F72:H72"/>
    <mergeCell ref="I93:J93"/>
    <mergeCell ref="I94:J94"/>
    <mergeCell ref="C6:K6"/>
    <mergeCell ref="C7:K7"/>
    <mergeCell ref="C8:K8"/>
    <mergeCell ref="E96:G96"/>
    <mergeCell ref="E95:G95"/>
    <mergeCell ref="I95:J95"/>
    <mergeCell ref="I96:J96"/>
    <mergeCell ref="E50:H50"/>
  </mergeCells>
  <printOptions horizontalCentered="1"/>
  <pageMargins left="0.5118110236220472" right="0.5118110236220472" top="0.5511811023622047" bottom="0.5511811023622047" header="0.31496062992125984" footer="0.31496062992125984"/>
  <pageSetup fitToHeight="1" fitToWidth="1" horizontalDpi="600" verticalDpi="600" orientation="portrait" scale="5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SAUL ZUÑIGA BARCENAS</cp:lastModifiedBy>
  <cp:lastPrinted>2022-01-26T00:07:38Z</cp:lastPrinted>
  <dcterms:created xsi:type="dcterms:W3CDTF">2018-10-24T19:36:13Z</dcterms:created>
  <dcterms:modified xsi:type="dcterms:W3CDTF">2022-01-26T00:07:53Z</dcterms:modified>
  <cp:category/>
  <cp:version/>
  <cp:contentType/>
  <cp:contentStatus/>
</cp:coreProperties>
</file>