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<sst xmlns="http://schemas.openxmlformats.org/spreadsheetml/2006/main" count="68" uniqueCount="59">
  <si>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</si>
  <si>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</si>
  <si>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</si>
  <si>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</si>
  <si>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</si>
  <si>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</si>
  <si>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</si>
  <si>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</si>
  <si>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</si>
  <si>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</si>
  <si>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</si>
  <si>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</si>
  <si>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</si>
  <si>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</si>
  <si>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</si>
  <si>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</si>
  <si>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</si>
  <si>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</si>
  <si>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</si>
  <si>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</si>
  <si>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</si>
  <si>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</si>
  <si>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</si>
  <si>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</si>
  <si>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</si>
  <si>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</si>
  <si>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</si>
  <si>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</si>
  <si>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</si>
  <si>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</si>
  <si>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</si>
  <si>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</si>
  <si>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</si>
  <si>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</si>
  <si>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</si>
  <si>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</si>
  <si>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</si>
  <si>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</si>
  <si>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</si>
  <si>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</si>
  <si>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</si>
  <si>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</si>
  <si>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</si>
  <si>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</si>
  <si>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</si>
  <si>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</si>
  <si>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</si>
  <si>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</si>
  <si>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</si>
  <si>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</si>
  <si>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</si>
  <si>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</si>
  <si>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</si>
  <si>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</si>
  <si>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 xml:space="preserve">INSTITUTO DE ARTES Y OFICIOS DE QUERÉTARO </t>
  </si>
  <si>
    <t>C. FERNANDO MENDOZA VARGAS</t>
  </si>
  <si>
    <t xml:space="preserve">DIRECTOR GENERAL </t>
  </si>
  <si>
    <t>MCDO. MARÍA DEL CARMEN PÉREZ JIMÉNEZ</t>
  </si>
  <si>
    <t xml:space="preserve">JEFA DEL DEPTO. ADMINISTRATIVO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</si>
</sst>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3" applyFont="1" applyFill="1" applyBorder="1" applyAlignment="1" applyProtection="1">
      <alignment horizontal="center"/>
      <protection/>
    </xf>
    <xf numFmtId="43" fontId="22" fillId="33" borderId="11" xfId="48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8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6" applyFont="1" applyFill="1" applyAlignment="1" applyProtection="1">
      <alignment/>
      <protection/>
    </xf>
    <xf numFmtId="0" fontId="25" fillId="34" borderId="15" xfId="53" applyFont="1" applyFill="1" applyBorder="1" applyAlignment="1" applyProtection="1">
      <alignment horizontal="center" vertical="center"/>
      <protection/>
    </xf>
    <xf numFmtId="165" fontId="25" fillId="34" borderId="15" xfId="48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3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3" applyFont="1" applyFill="1" applyBorder="1" applyAlignment="1" applyProtection="1">
      <alignment vertical="top"/>
      <protection/>
    </xf>
    <xf numFmtId="3" fontId="25" fillId="33" borderId="0" xfId="53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3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7" fillId="33" borderId="0" xfId="53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3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3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1" fillId="33" borderId="0" xfId="46" applyFont="1" applyFill="1" applyAlignment="1" applyProtection="1">
      <alignment horizontal="center"/>
      <protection/>
    </xf>
    <xf numFmtId="0" fontId="27" fillId="33" borderId="0" xfId="53" applyFont="1" applyFill="1" applyBorder="1" applyAlignment="1" applyProtection="1">
      <alignment horizontal="left" vertical="top" wrapText="1"/>
      <protection/>
    </xf>
    <xf numFmtId="0" fontId="27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46" applyFont="1" applyFill="1" applyAlignment="1" applyProtection="1">
      <alignment horizontal="center"/>
      <protection/>
    </xf>
    <xf numFmtId="0" fontId="25" fillId="33" borderId="0" xfId="53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96"/>
  <sheetViews>
    <sheetView showGridLines="0" tabSelected="1" view="pageBreakPreview" zoomScale="130" zoomScaleNormal="60" zoomScaleSheetLayoutView="130" zoomScalePageLayoutView="0" workbookViewId="0" topLeftCell="B3">
      <selection activeCell="F46" sqref="F46:H46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4" t="s">
        <v>54</v>
      </c>
      <c r="D3" s="74"/>
      <c r="E3" s="74"/>
      <c r="F3" s="74"/>
      <c r="G3" s="74"/>
      <c r="H3" s="74"/>
      <c r="I3" s="74"/>
      <c r="J3" s="74"/>
      <c r="K3" s="74"/>
      <c r="L3" s="38"/>
      <c r="M3" s="38"/>
      <c r="N3" s="38"/>
      <c r="O3" s="38"/>
      <c r="P3" s="38"/>
      <c r="Q3" s="38"/>
      <c r="R3" s="38"/>
      <c r="S3" s="2"/>
    </row>
    <row r="4" spans="3:19" ht="12.75"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38"/>
      <c r="M4" s="38"/>
      <c r="N4" s="38"/>
      <c r="O4" s="38"/>
      <c r="P4" s="38"/>
      <c r="Q4" s="38"/>
      <c r="R4" s="38"/>
      <c r="S4" s="2"/>
    </row>
    <row r="5" spans="3:19" ht="12.75">
      <c r="C5" s="74" t="s">
        <v>52</v>
      </c>
      <c r="D5" s="74"/>
      <c r="E5" s="74"/>
      <c r="F5" s="74"/>
      <c r="G5" s="74"/>
      <c r="H5" s="74"/>
      <c r="I5" s="74"/>
      <c r="J5" s="74"/>
      <c r="K5" s="74"/>
      <c r="L5" s="38"/>
      <c r="M5" s="38"/>
      <c r="N5" s="38"/>
      <c r="O5" s="38"/>
      <c r="P5" s="38"/>
      <c r="Q5" s="38"/>
      <c r="R5" s="38"/>
      <c r="S5" s="2"/>
    </row>
    <row r="6" spans="3:19" ht="12.75">
      <c r="C6" s="75" t="s">
        <v>42</v>
      </c>
      <c r="D6" s="75"/>
      <c r="E6" s="75"/>
      <c r="F6" s="75"/>
      <c r="G6" s="75"/>
      <c r="H6" s="75"/>
      <c r="I6" s="75"/>
      <c r="J6" s="75"/>
      <c r="K6" s="75"/>
      <c r="L6" s="2"/>
      <c r="M6" s="2"/>
      <c r="N6" s="2"/>
      <c r="O6" s="2"/>
      <c r="P6" s="2"/>
      <c r="Q6" s="2"/>
      <c r="R6" s="2"/>
      <c r="S6" s="29"/>
    </row>
    <row r="7" spans="3:19" ht="12.75"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5" t="s">
        <v>0</v>
      </c>
      <c r="D8" s="75"/>
      <c r="E8" s="75"/>
      <c r="F8" s="75"/>
      <c r="G8" s="75"/>
      <c r="H8" s="75"/>
      <c r="I8" s="75"/>
      <c r="J8" s="75"/>
      <c r="K8" s="75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6" t="s">
        <v>1</v>
      </c>
      <c r="E12" s="66"/>
      <c r="F12" s="66"/>
      <c r="G12" s="66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7" t="s">
        <v>43</v>
      </c>
      <c r="E15" s="67"/>
      <c r="F15" s="67"/>
      <c r="G15" s="67"/>
      <c r="H15" s="67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7" t="s">
        <v>3</v>
      </c>
      <c r="F17" s="67"/>
      <c r="G17" s="67"/>
      <c r="H17" s="67"/>
      <c r="I17" s="46">
        <f>ROUND(SUM(I18:I27),2)</f>
        <v>13919137.79</v>
      </c>
      <c r="J17" s="46">
        <f>SUM(J18:J28)</f>
        <v>14584574.04</v>
      </c>
      <c r="K17" s="43"/>
      <c r="S17" s="7"/>
    </row>
    <row r="18" spans="3:19" ht="15" customHeight="1">
      <c r="C18" s="41"/>
      <c r="D18" s="44"/>
      <c r="E18" s="45"/>
      <c r="F18" s="69" t="s">
        <v>4</v>
      </c>
      <c r="G18" s="69"/>
      <c r="H18" s="69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69" t="s">
        <v>6</v>
      </c>
      <c r="G19" s="69"/>
      <c r="H19" s="69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69" t="s">
        <v>8</v>
      </c>
      <c r="G20" s="69"/>
      <c r="H20" s="69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69" t="s">
        <v>10</v>
      </c>
      <c r="G21" s="69"/>
      <c r="H21" s="69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69" t="s">
        <v>45</v>
      </c>
      <c r="G22" s="69"/>
      <c r="H22" s="69"/>
      <c r="I22" s="47">
        <v>21658.41</v>
      </c>
      <c r="J22" s="47">
        <v>59683.04</v>
      </c>
      <c r="K22" s="43"/>
      <c r="S22" s="7"/>
    </row>
    <row r="23" spans="3:19" ht="15" customHeight="1">
      <c r="C23" s="41"/>
      <c r="D23" s="44"/>
      <c r="E23" s="48"/>
      <c r="F23" s="69" t="s">
        <v>46</v>
      </c>
      <c r="G23" s="69"/>
      <c r="H23" s="69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69" t="s">
        <v>47</v>
      </c>
      <c r="G24" s="69"/>
      <c r="H24" s="69"/>
      <c r="I24" s="47">
        <v>2691265.38</v>
      </c>
      <c r="J24" s="47">
        <v>4133143</v>
      </c>
      <c r="K24" s="43"/>
      <c r="S24" s="7"/>
    </row>
    <row r="25" spans="3:19" ht="41.25" customHeight="1">
      <c r="C25" s="41"/>
      <c r="D25" s="44"/>
      <c r="E25" s="48"/>
      <c r="F25" s="69" t="s">
        <v>48</v>
      </c>
      <c r="G25" s="69"/>
      <c r="H25" s="69"/>
      <c r="I25" s="47">
        <v>0</v>
      </c>
      <c r="J25" s="47">
        <v>0</v>
      </c>
      <c r="K25" s="43"/>
      <c r="S25" s="7"/>
    </row>
    <row r="26" spans="3:19" ht="27" customHeight="1">
      <c r="C26" s="41"/>
      <c r="D26" s="44"/>
      <c r="E26" s="48"/>
      <c r="F26" s="69" t="s">
        <v>49</v>
      </c>
      <c r="G26" s="69"/>
      <c r="H26" s="69"/>
      <c r="I26" s="47">
        <v>11206214</v>
      </c>
      <c r="J26" s="47">
        <v>10315930</v>
      </c>
      <c r="K26" s="43"/>
      <c r="S26" s="7"/>
    </row>
    <row r="27" spans="3:19" ht="15" customHeight="1">
      <c r="C27" s="41"/>
      <c r="D27" s="44"/>
      <c r="E27" s="48"/>
      <c r="F27" s="69" t="s">
        <v>14</v>
      </c>
      <c r="G27" s="69"/>
      <c r="H27" s="69"/>
      <c r="I27" s="47">
        <v>0</v>
      </c>
      <c r="J27" s="47">
        <v>75818</v>
      </c>
      <c r="K27" s="43"/>
      <c r="S27" s="7"/>
    </row>
    <row r="28" spans="3:19" ht="15" customHeight="1">
      <c r="C28" s="41"/>
      <c r="D28" s="44"/>
      <c r="E28" s="48"/>
      <c r="F28" s="69"/>
      <c r="G28" s="69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7" t="s">
        <v>11</v>
      </c>
      <c r="F30" s="67"/>
      <c r="G30" s="67"/>
      <c r="H30" s="67"/>
      <c r="I30" s="46">
        <f>+I31+I32+I33+I34+I35+I36+I37+I38+I39+I40+I41+I42+I43+I45+I46+I47</f>
        <v>13673398.53</v>
      </c>
      <c r="J30" s="46">
        <f>+J31+J32+J33+J34+J35+J36+J37+J38+J39+J40+J41+J42+J43+J45+J46+J47</f>
        <v>14417349.34</v>
      </c>
      <c r="K30" s="43"/>
      <c r="S30" s="7"/>
    </row>
    <row r="31" spans="3:19" ht="15" customHeight="1">
      <c r="C31" s="41"/>
      <c r="D31" s="44"/>
      <c r="E31" s="50"/>
      <c r="F31" s="69" t="s">
        <v>16</v>
      </c>
      <c r="G31" s="69"/>
      <c r="H31" s="69"/>
      <c r="I31" s="47">
        <v>11454076.32</v>
      </c>
      <c r="J31" s="47">
        <v>11435253.1</v>
      </c>
      <c r="K31" s="43"/>
      <c r="S31" s="7"/>
    </row>
    <row r="32" spans="3:19" ht="15" customHeight="1">
      <c r="C32" s="41"/>
      <c r="D32" s="44"/>
      <c r="E32" s="50"/>
      <c r="F32" s="69" t="s">
        <v>17</v>
      </c>
      <c r="G32" s="69"/>
      <c r="H32" s="69"/>
      <c r="I32" s="47">
        <v>222160.28</v>
      </c>
      <c r="J32" s="47">
        <v>484436.32</v>
      </c>
      <c r="K32" s="43"/>
      <c r="S32" s="7"/>
    </row>
    <row r="33" spans="3:19" ht="15" customHeight="1">
      <c r="C33" s="41"/>
      <c r="D33" s="44"/>
      <c r="E33" s="50"/>
      <c r="F33" s="69" t="s">
        <v>19</v>
      </c>
      <c r="G33" s="69"/>
      <c r="H33" s="69"/>
      <c r="I33" s="47">
        <v>1168690.61</v>
      </c>
      <c r="J33" s="47">
        <v>1969974.65</v>
      </c>
      <c r="K33" s="43"/>
      <c r="S33" s="7"/>
    </row>
    <row r="34" spans="3:19" ht="15" customHeight="1">
      <c r="C34" s="41"/>
      <c r="D34" s="44"/>
      <c r="E34" s="45"/>
      <c r="F34" s="69" t="s">
        <v>22</v>
      </c>
      <c r="G34" s="69"/>
      <c r="H34" s="69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69" t="s">
        <v>24</v>
      </c>
      <c r="G35" s="69"/>
      <c r="H35" s="69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69" t="s">
        <v>25</v>
      </c>
      <c r="G36" s="69"/>
      <c r="H36" s="69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69" t="s">
        <v>26</v>
      </c>
      <c r="G37" s="69"/>
      <c r="H37" s="69"/>
      <c r="I37" s="47">
        <v>0</v>
      </c>
      <c r="J37" s="47">
        <v>91116.95</v>
      </c>
      <c r="K37" s="43"/>
      <c r="S37" s="7"/>
    </row>
    <row r="38" spans="3:19" ht="15" customHeight="1">
      <c r="C38" s="41"/>
      <c r="D38" s="44"/>
      <c r="E38" s="50"/>
      <c r="F38" s="69" t="s">
        <v>28</v>
      </c>
      <c r="G38" s="69"/>
      <c r="H38" s="69"/>
      <c r="I38" s="47">
        <v>796101.32</v>
      </c>
      <c r="J38" s="47">
        <v>436568.32</v>
      </c>
      <c r="K38" s="43"/>
      <c r="S38" s="7"/>
    </row>
    <row r="39" spans="3:19" ht="15" customHeight="1">
      <c r="C39" s="41"/>
      <c r="D39" s="44"/>
      <c r="E39" s="50"/>
      <c r="F39" s="69" t="s">
        <v>29</v>
      </c>
      <c r="G39" s="69"/>
      <c r="H39" s="69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69" t="s">
        <v>30</v>
      </c>
      <c r="G40" s="69"/>
      <c r="H40" s="69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69" t="s">
        <v>32</v>
      </c>
      <c r="G41" s="69"/>
      <c r="H41" s="69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69" t="s">
        <v>33</v>
      </c>
      <c r="G42" s="69"/>
      <c r="H42" s="69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69" t="s">
        <v>34</v>
      </c>
      <c r="G43" s="69"/>
      <c r="H43" s="69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69" t="s">
        <v>34</v>
      </c>
      <c r="G44" s="69"/>
      <c r="H44" s="69"/>
      <c r="I44" s="47"/>
      <c r="J44" s="47"/>
      <c r="K44" s="43"/>
      <c r="S44" s="7"/>
    </row>
    <row r="45" spans="3:19" ht="15" customHeight="1">
      <c r="C45" s="41"/>
      <c r="D45" s="44"/>
      <c r="E45" s="50"/>
      <c r="F45" s="69" t="s">
        <v>35</v>
      </c>
      <c r="G45" s="69"/>
      <c r="H45" s="69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69" t="s">
        <v>37</v>
      </c>
      <c r="G46" s="69"/>
      <c r="H46" s="69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69" t="s">
        <v>38</v>
      </c>
      <c r="G47" s="69"/>
      <c r="H47" s="69"/>
      <c r="I47" s="47">
        <v>32370</v>
      </c>
      <c r="J47" s="47">
        <v>0</v>
      </c>
      <c r="K47" s="43"/>
      <c r="S47" s="7"/>
    </row>
    <row r="48" spans="3:19" ht="18" customHeight="1">
      <c r="C48" s="41"/>
      <c r="D48" s="44"/>
      <c r="E48" s="42"/>
      <c r="F48" s="69"/>
      <c r="G48" s="69"/>
      <c r="H48" s="69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7" t="s">
        <v>40</v>
      </c>
      <c r="F50" s="67"/>
      <c r="G50" s="67"/>
      <c r="H50" s="67"/>
      <c r="I50" s="54">
        <f>ROUND(I17-I30,2)</f>
        <v>245739.26</v>
      </c>
      <c r="J50" s="54">
        <f>J17-J30</f>
        <v>167224.69999999925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7" t="s">
        <v>2</v>
      </c>
      <c r="E52" s="67"/>
      <c r="F52" s="67"/>
      <c r="G52" s="67"/>
      <c r="H52" s="67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7" t="s">
        <v>3</v>
      </c>
      <c r="F54" s="67"/>
      <c r="G54" s="67"/>
      <c r="H54" s="67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0" t="s">
        <v>5</v>
      </c>
      <c r="G55" s="70"/>
      <c r="H55" s="70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0" t="s">
        <v>7</v>
      </c>
      <c r="G56" s="70"/>
      <c r="H56" s="70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0" t="s">
        <v>9</v>
      </c>
      <c r="G57" s="70"/>
      <c r="H57" s="70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206900</v>
      </c>
      <c r="J59" s="46">
        <f>ROUND(SUM(J60:J62),2)</f>
        <v>440953.99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0" t="s">
        <v>7</v>
      </c>
      <c r="G61" s="70"/>
      <c r="H61" s="70"/>
      <c r="I61" s="47">
        <v>206900</v>
      </c>
      <c r="J61" s="47">
        <v>440953.99</v>
      </c>
      <c r="K61" s="55"/>
      <c r="S61" s="18"/>
    </row>
    <row r="62" spans="3:19" s="17" customFormat="1" ht="12.75">
      <c r="C62" s="52"/>
      <c r="D62" s="44"/>
      <c r="E62" s="56"/>
      <c r="F62" s="70" t="s">
        <v>12</v>
      </c>
      <c r="G62" s="70"/>
      <c r="H62" s="70"/>
      <c r="I62" s="47">
        <v>0</v>
      </c>
      <c r="J62" s="47">
        <v>0</v>
      </c>
      <c r="K62" s="55"/>
      <c r="S62" s="18"/>
    </row>
    <row r="63" spans="3:19" s="17" customFormat="1" ht="12.75">
      <c r="C63" s="52"/>
      <c r="D63" s="44"/>
      <c r="E63" s="67" t="s">
        <v>13</v>
      </c>
      <c r="F63" s="67"/>
      <c r="G63" s="67"/>
      <c r="H63" s="67"/>
      <c r="I63" s="46">
        <f>ROUND(I54-I59,2)</f>
        <v>-206900</v>
      </c>
      <c r="J63" s="46">
        <f>ROUND(J54-J59,2)</f>
        <v>-440953.99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7" t="s">
        <v>15</v>
      </c>
      <c r="E66" s="67"/>
      <c r="F66" s="67"/>
      <c r="G66" s="67"/>
      <c r="H66" s="67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0" t="s">
        <v>23</v>
      </c>
      <c r="G72" s="70"/>
      <c r="H72" s="70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0" t="s">
        <v>31</v>
      </c>
      <c r="G78" s="70"/>
      <c r="H78" s="70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7" t="s">
        <v>50</v>
      </c>
      <c r="F80" s="67"/>
      <c r="G80" s="67"/>
      <c r="H80" s="67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1" t="s">
        <v>36</v>
      </c>
      <c r="E83" s="71"/>
      <c r="F83" s="71"/>
      <c r="G83" s="71"/>
      <c r="H83" s="71"/>
      <c r="I83" s="54">
        <f>ROUND(I50+I63+I80,2)</f>
        <v>38839.26</v>
      </c>
      <c r="J83" s="54">
        <f>ROUND(J50+J63+J80,2)</f>
        <v>-273729.29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1" t="s">
        <v>39</v>
      </c>
      <c r="E87" s="71"/>
      <c r="F87" s="71"/>
      <c r="G87" s="71"/>
      <c r="H87" s="71"/>
      <c r="I87" s="59">
        <v>282695.91</v>
      </c>
      <c r="J87" s="59">
        <v>556428.2</v>
      </c>
      <c r="K87" s="55"/>
      <c r="S87" s="18"/>
    </row>
    <row r="88" spans="3:19" s="17" customFormat="1" ht="12.75">
      <c r="C88" s="52"/>
      <c r="D88" s="71" t="s">
        <v>41</v>
      </c>
      <c r="E88" s="71"/>
      <c r="F88" s="71"/>
      <c r="G88" s="71"/>
      <c r="H88" s="71"/>
      <c r="I88" s="59">
        <v>321535.17</v>
      </c>
      <c r="J88" s="59">
        <v>282695.91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3" t="s">
        <v>55</v>
      </c>
      <c r="F95" s="73"/>
      <c r="G95" s="73"/>
      <c r="H95" s="64"/>
      <c r="I95" s="73" t="s">
        <v>57</v>
      </c>
      <c r="J95" s="73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2" t="s">
        <v>56</v>
      </c>
      <c r="F96" s="72"/>
      <c r="G96" s="72"/>
      <c r="H96" s="65"/>
      <c r="I96" s="72" t="s">
        <v>58</v>
      </c>
      <c r="J96" s="72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47:H47"/>
    <mergeCell ref="F48:H48"/>
    <mergeCell ref="D87:H87"/>
    <mergeCell ref="F78:H78"/>
    <mergeCell ref="F72:H72"/>
    <mergeCell ref="E80:H80"/>
    <mergeCell ref="F44:H44"/>
    <mergeCell ref="F45:H45"/>
    <mergeCell ref="F36:H36"/>
    <mergeCell ref="F37:H37"/>
    <mergeCell ref="F38:H38"/>
    <mergeCell ref="F39:H39"/>
    <mergeCell ref="F40:H40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2:H42"/>
    <mergeCell ref="F61:H61"/>
    <mergeCell ref="F25:H25"/>
    <mergeCell ref="F26:H26"/>
    <mergeCell ref="E63:H63"/>
    <mergeCell ref="F27:H27"/>
    <mergeCell ref="F28:G28"/>
    <mergeCell ref="F43:H43"/>
    <mergeCell ref="F55:H55"/>
    <mergeCell ref="F19:H19"/>
    <mergeCell ref="F56:H56"/>
    <mergeCell ref="F20:H20"/>
    <mergeCell ref="F57:H57"/>
    <mergeCell ref="F21:H21"/>
    <mergeCell ref="F22:H22"/>
    <mergeCell ref="F23:H23"/>
    <mergeCell ref="F24:H24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Depto administrativo</cp:lastModifiedBy>
  <cp:lastPrinted>2022-01-25T20:18:29Z</cp:lastPrinted>
  <dcterms:created xsi:type="dcterms:W3CDTF">2018-10-24T19:36:13Z</dcterms:created>
  <dcterms:modified xsi:type="dcterms:W3CDTF">2022-01-25T20:19:05Z</dcterms:modified>
  <cp:category/>
  <cp:version/>
  <cp:contentType/>
  <cp:contentStatus/>
</cp:coreProperties>
</file>