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definedName name="_xlnm.Print_Area" localSheetId="0">'Hoja1'!$A$1:$S$75</definedName>
    <definedName name="_xlnm.Print_Titles" localSheetId="0">'Hoja1'!$7:$7</definedName>
  </definedNames>
  <calcPr fullCalcOnLoad="1"/>
</workbook>
</file>

<file path=xl/sharedStrings.xml><?xml version="1.0" encoding="utf-8"?>
<sst xmlns="http://schemas.openxmlformats.org/spreadsheetml/2006/main" count="302" uniqueCount="220">
  <si>
    <t xml:space="preserve">NIVEL </t>
  </si>
  <si>
    <t>RESUMEN NARRATIVO</t>
  </si>
  <si>
    <t>PROPÓSITO</t>
  </si>
  <si>
    <t>COMPONENTE 1</t>
  </si>
  <si>
    <t>Servicios integrales de rehabilitación para personas con discapacidad.</t>
  </si>
  <si>
    <t>COMPONENTE 2</t>
  </si>
  <si>
    <t>Servicios asistenciales para la población vulnerable.</t>
  </si>
  <si>
    <t>COMPONENTE 3</t>
  </si>
  <si>
    <t xml:space="preserve">COMPONENTE 4 </t>
  </si>
  <si>
    <t>Servicios integrales de protección a menores.</t>
  </si>
  <si>
    <t xml:space="preserve">COMPONENTE 5 </t>
  </si>
  <si>
    <t>Gastos Administrativos</t>
  </si>
  <si>
    <t xml:space="preserve">NOMBRE DEL PROGRAMA    </t>
  </si>
  <si>
    <t>Programa de Desarrollo Integral para la Población Vulnerable</t>
  </si>
  <si>
    <t xml:space="preserve">OBJETIVO DE GOBIERNO     </t>
  </si>
  <si>
    <t>Eje I. Querétaro Humano El desarrollo planeado busca mejorar la calidad y condiciones de vida de los queretanos. Este eje prevé acciones que permitan la equidad de oportunidades, la inclusión y la cohesión social; reducir las brechas de desigualdad, promoviendo el ejercicio efectivo de los derechos sociales en la población y trabajar en forma conjunta, sociedad y gobierno guiados por valores, en la promoción de estilos de vida sanos y saludables e inhibir los factores de riesgo ocasionados por el ocio o la desesperanza.</t>
  </si>
  <si>
    <t>ACTIVIDAD 1.1</t>
  </si>
  <si>
    <t>ACTIVIDAD 1.2</t>
  </si>
  <si>
    <t>ACTIVIDAD 5.2</t>
  </si>
  <si>
    <t>Atención Gerontológica Integral en la Coordinación del Programa Estatal del Adulto Mayor.</t>
  </si>
  <si>
    <t>ACTIVIDAD 2.1</t>
  </si>
  <si>
    <t>ACTIVIDAD 2.2</t>
  </si>
  <si>
    <t>ACTIVIDAD 2.3</t>
  </si>
  <si>
    <t>ACTIVIDAD 2.4</t>
  </si>
  <si>
    <t>ACTIVIDAD 2.5</t>
  </si>
  <si>
    <t>ACTIVIDAD 2.6</t>
  </si>
  <si>
    <t>ACTIVIDAD 3.2</t>
  </si>
  <si>
    <t>ACTIVIDAD 3.3</t>
  </si>
  <si>
    <t>ACTIVIDAD 4.1</t>
  </si>
  <si>
    <t>ACTIVIDAD 4.2</t>
  </si>
  <si>
    <t>ACTIVIDAD 4.3</t>
  </si>
  <si>
    <t>ACTIVIDAD 4.4</t>
  </si>
  <si>
    <t>ACTIVIDAD 4.5</t>
  </si>
  <si>
    <t>ACTIVIDAD 4.6</t>
  </si>
  <si>
    <t>ACTIVIDAD 4.7</t>
  </si>
  <si>
    <t>ACTIVIDAD 4.8</t>
  </si>
  <si>
    <t>ACTIVIDAD 4.9</t>
  </si>
  <si>
    <t>Otorgamiento de servicio de rutas de autobuses del servicio de transporte especializado para personas con discapacidad y de la tercera edad.</t>
  </si>
  <si>
    <t>Otorgamiento de servicios de atención integral a personas vulnerables y personas con algún tipo de Discapacidad a través del Centro de Rehabilitación Integral Querétaro.</t>
  </si>
  <si>
    <t>(Suma total de la encuesta de satisfacción  de los usuarios / Número total de usuarios encuestados) * 100</t>
  </si>
  <si>
    <t>(Usuarios transportados/capacidad instalada del servicio de transporte)*100</t>
  </si>
  <si>
    <t>Porcentaje de usuarios beneficiados en recibir servicio asistencial y educativo.</t>
  </si>
  <si>
    <t>(Número total de apoyos entregados a sujetos de asistencia social / numero total de apoyos programados para sujetos de asistencia social)*100</t>
  </si>
  <si>
    <t>Porcentaje del gasto total de la institución utilizado para atender oportuna y eficientemente los programas operativos de la institución.</t>
  </si>
  <si>
    <t>(Número de servicios de atención a la discapacidad, representación jurídica y asistencia social otorgados / Número de servicios de atención a la discapacidad, representación jurídica y asistencia social proyectados) *100</t>
  </si>
  <si>
    <t>(Número de servicios integrales de rehabilitación para personas con discapacidad otorgados / Número de solicitudes recibidas  para servicios integrales de rehabilitación para personas con discapacidad) *100</t>
  </si>
  <si>
    <t>(Número de servicios asistenciales para la población vulnerable otorgados / Número de solicitudes recibidas de servicios asistenciales para la población vulnerable) *100</t>
  </si>
  <si>
    <t>Atención a Personas Vulnerables solicitantes de Asistencia Social.</t>
  </si>
  <si>
    <t>Brindar hospedaje y alimentación a familiares de pacientes hospitalizados, a pacientes o sujetos de asistencia social dentro del Albergue Gral. Ramón Rodríguez Familiar.</t>
  </si>
  <si>
    <t>(Número total servicios de terapia de rehabilitación realizados / Número total servicios de terapia  de rehabilitación programados)*100</t>
  </si>
  <si>
    <t>(Número de servicios integrales para población marginada  otorgados / Número de servicios integrales para población marginada proyectados) *100</t>
  </si>
  <si>
    <t>Entrega de servicios de salud, de recreación y apoyos proporcionados a la población de media, alta y muy alta marginación.</t>
  </si>
  <si>
    <t>(Número de servicios integrales de protección a menores otorgados / Número de servicios integrales de protección a menores competentes) *100</t>
  </si>
  <si>
    <t>Representar jurídicamente a niñas, niños y adolescentes en procedimientos de cualquier materia, exceptuando la materia penal</t>
  </si>
  <si>
    <t>Porcentaje de cumplimiento de representaciones legales ante las autoridades administrativas y judiciales a niñas, niños y adolescentes en procedimientos de cualquier materia, exceptuando la materia penal</t>
  </si>
  <si>
    <t>(Número total de diagnósticos y planes de restitución de derechos vulnerados de Niñas, Niños y Adolescentes realizados / Número total de diagnósticos y planes de restitución de derechos vulnerados de Niñas, Niños y Adolescentes proyectados) *100</t>
  </si>
  <si>
    <t>(Número total de acciones de prevención del maltrato infantil y violencia familiar realizadas / Acciones de prevención del maltrato infantil y violencia familiar  proyectados) *100</t>
  </si>
  <si>
    <t>(Total de empleados del SEDIF que laboran dentro de programas sustantivos/ Total de empleados del SEDIF) *100</t>
  </si>
  <si>
    <t>Planeación, organización, y control de recursos financieros.</t>
  </si>
  <si>
    <t>Porcentaje de eficiencia financiera respecto al ejercicio presupuestal.</t>
  </si>
  <si>
    <t>Planeación, organización y control de recursos humanos.</t>
  </si>
  <si>
    <t>(Presupuesto ejercido anual/ Presupuesto modificado anual de la Entidad) *100</t>
  </si>
  <si>
    <t xml:space="preserve">Porcentaje de otorgamiento de Servicios integrales de rehabilitación para personas con discapacidad respecto a las solicitudes recibidas. </t>
  </si>
  <si>
    <t xml:space="preserve">Porcentaje de otorgamiento de servicios asistenciales para la población vulnerable respecto a las solicitudes recibidas. </t>
  </si>
  <si>
    <t>Servicio de Estancia Infantil, brindando atención integral en aspectos de educación, nutrición y salud.</t>
  </si>
  <si>
    <t>Realización de acciones preventivas  y de atención dirigidas a  la niñez , adolescencia y adultos  sobre riesgos psicosociales, salud, trabajo infantil y derechos de la infancia .</t>
  </si>
  <si>
    <t>Porcentaje de otorgamiento de Servicios integrales para población marginada respecto a la población beneficiaria proyectada.</t>
  </si>
  <si>
    <t>Entrega de servicios en materia de desarrollo humano, organización, participación social, alimentación, prevención,  vivienda, artes y oficios para grupos vulnerables en el Estado de Querétaro.</t>
  </si>
  <si>
    <t>Porcentaje de otorgamiento servicios integrales de protección a menores respecto a las solicitudes de competencia.</t>
  </si>
  <si>
    <t>Población vulnerable sujeta a servicios de rehabilitación, protección a menores, desarrollo comunitario y asistencia social obtienen una vida funcional en materia de discapacidad, son defendidos jurídicamente y son atendidos con beneficios sociales de acuerdo a sus necesidades.</t>
  </si>
  <si>
    <t>Porcentaje de usuarios satisfechos con servicio de transporte especializado.</t>
  </si>
  <si>
    <t xml:space="preserve">Porcentaje de usuarios beneficiados con el servicio de transporte especializado. </t>
  </si>
  <si>
    <t xml:space="preserve">Porcentaje  de cumplimiento de  beneficiarios  con actividades formativas y servicios de Centro de  día proporcionadas a  niñez y adolescencia. </t>
  </si>
  <si>
    <t>Porcentaje de cumplimiento de servicios de terapia de rehabilitación.</t>
  </si>
  <si>
    <t xml:space="preserve">Porcentaje de cumplimiento de consultas médicas y paramédicas. </t>
  </si>
  <si>
    <t>Porcentaje de cumplimiento de número de usuarios beneficiados con apoyos otorgados a personas sujetos de asistencia social.</t>
  </si>
  <si>
    <t>Servicios integrales para población marginada.</t>
  </si>
  <si>
    <t>Porcentaje de cumplimiento de la elaboración de diagnóstico y plan de restitución de derechos vulnerados de Niñas, Niños y Adolescentes.</t>
  </si>
  <si>
    <t>Elaborar diagnóstico y plan de restitución de derechos vulnerados de Niñas, Niños y Adolescentes vinculándose con todas las instituciones.</t>
  </si>
  <si>
    <t>Porcentaje de cumplimiento de representaciones legales ante las autoridades administrativas y judiciales a niñas, niños y adolescentes en materia penal.</t>
  </si>
  <si>
    <t>Representar jurídicamente a niñas, niños y adolescentes en procedimientos de materia penal.</t>
  </si>
  <si>
    <t>Porcentaje de cumplimiento de asistencia integral por medio de intervenciones psicológicas y de trabajo social a de niñas, niños y adolescentes en riesgo de maltrato o que han sido maltratados.</t>
  </si>
  <si>
    <t>Atender a niñas, niños y adolescentes puestos a disposición en materia de psicología y trabajo social.</t>
  </si>
  <si>
    <t>Proteger y albergar a niñas, niños y adolescentes en situación de victimización.</t>
  </si>
  <si>
    <t>Realizar procedimientos administrativos y judiciales para que se lleven a cabo las adopciones.</t>
  </si>
  <si>
    <t>Porcentaje de cumplimiento de la realización procedimientos administrativos y judiciales para las adopciones.</t>
  </si>
  <si>
    <t>Porcentaje de cumplimiento de intervenciones jurídicas  en juicios de amparo como representante especial de niñas, niños y adolescentes o como autoridad responsable.</t>
  </si>
  <si>
    <t>Intervenir jurídicamente en juicios de amparo como representante especial de niñas, niños y adolescentes o como autoridad responsable.</t>
  </si>
  <si>
    <t>Porcentaje de cumplimiento de acciones de prevención del maltrato infantil y violencia familiar.</t>
  </si>
  <si>
    <t>Difundir y promover programas de prevención enfocados a reducir los niveles de violencia familiar.</t>
  </si>
  <si>
    <t>Resolver la situación jurídico-familiar de niñas, niños y adolescentes en situación de victimización.</t>
  </si>
  <si>
    <t>Porcentaje de empleados del SEDIF que laboran dentro de programas sustantivos.</t>
  </si>
  <si>
    <t>(Número total de consultas médicas y paramédicas realizadas / Número total de consultas medicas y paramédicas programadas) *100</t>
  </si>
  <si>
    <t>ACTIVIDAD 5.6</t>
  </si>
  <si>
    <t>Programa de servicios alimentarios para la asistencia social</t>
  </si>
  <si>
    <t>Eje I. Querétaro Humano. El desarrollo planeado busca mejorar la calidad y condiciones de vida de los queretanos. Este eje prevé acciones que permitan la equidad de oportunidades, la inclusión y la cohesión social; reducir las brechas de desigualdad, promoviendo el ejercicio efectivo de los derechos sociales en la población y trabajar en forma conjunta, sociedad y gobierno guiados por valores, en la promoción de estilos de vida sanos y saludables e inhibir los factores de riesgo ocasionados por el ocio o la desesperanza.</t>
  </si>
  <si>
    <t>(Número total de usuarios beneficiados en recibir servicio asistencial y educativa en los Centros de Atención de Desarrollo Infantil / La capacidad instalada de los Centros de Atención de Desarrollo Infantil) *100</t>
  </si>
  <si>
    <t>(Número total de beneficiarios con actividades formativas y servicios de Centro  de día / Número total de beneficiarios  con Actividades formativas y servicios de Centro de día proyectados)*100</t>
  </si>
  <si>
    <t>(Número total de representaciones legales ante las autoridades administrativas y judiciales a niñas, niños y adolescentes en procedimientos de cualquier materia, exceptuando la materia penal otorgadas / Representaciones legales ante las autoridades administrativas y judiciales a niñas, niños y adolescentes en procedimientos de cualquier materia, exceptuando la materia penal proyectados) *100</t>
  </si>
  <si>
    <t>(Número total de representaciones legales ante las autoridades administrativas y judiciales a niñas, niños y adolescentes en procedimientos de materia penal otorgadas / Representaciones legales ante las autoridades administrativas y judiciales a niñas, niños y adolescentes en procedimientos de materia penal proyectados) *100</t>
  </si>
  <si>
    <t>(Número total de intervenciones psicológicas y de trabajo social a niñas, niños y adolescentes puestos a disposición otorgadas / Intervenciones psicológicas y de trabajo social a niñas, niños y adolescentes proyectados) *100</t>
  </si>
  <si>
    <t>(Número de procedimientos administrativos y judiciales para llevar a cabo las adopciones realizados / Número de procedimientos administrativos y judiciales para llevar a cabo las adopciones proyectados)*100</t>
  </si>
  <si>
    <t>(Número total de intervenciones jurídicas  en juicios de amparo como representante especial de niñas, niños y adolescentes o como autoridad responsable realizadas / Número total de intervenciones jurídicas  en juicios de amparo como representante especial de niñas, niños y adolescentes o como autoridad responsable proyectados)*100</t>
  </si>
  <si>
    <t>(Monto total del gasto de la institución utilizado para atender los programas operativos de la institución / Monto total del presupuesto ejercido por la Entidad) *100</t>
  </si>
  <si>
    <t>Porcentaje de ingresos de niñas, niños y adolescentes al Centro de Asistencia Social Carmelita Ballesteros.</t>
  </si>
  <si>
    <t>(Número de ingresos de niñas, niños y adolescentes al Centro de Asistencia Social Carmelita Ballesteros / Número de ingresos de niñas, niños y adolescentes al centro de asistencia social Centro de Asistencia Social Carmelita Ballesteros proyectados)*100</t>
  </si>
  <si>
    <t>Otorgamiento de Servicios Integrales de Desarrollo Personal para las Mujeres.</t>
  </si>
  <si>
    <t>Porcentaje de cumplimiento de mujeres atendidas con base  al otorgamiento de servicios integrales para su desarrollo y crecimiento personal.</t>
  </si>
  <si>
    <t>100 * ( Número total de mujeres atendidas con servicios integrales de desarrollo y crecimiento personal en el año T / Número total de mujeres programadas con servicios integrales de desarrollo y crecimiento personal en el año T)</t>
  </si>
  <si>
    <t>Porcentaje de usuarios beneficiados con el servicio de alimentos, respecto a lo proyectado.</t>
  </si>
  <si>
    <t>100 * ( Numero de alimentos otorgados  /Numero de alimentos programados)</t>
  </si>
  <si>
    <t>Porcentaje de cumplimiento con la impartición de capacitaciones al personal de los SMDIF.</t>
  </si>
  <si>
    <t>(Número total de capacitaciones realizadas a los SMDIF/Número total de capacitaciones programadas en los SMDIF)*100</t>
  </si>
  <si>
    <t>Porcentaje de usuarios beneficiados con el servicio de hospedaje, respecto a lo proyectado.</t>
  </si>
  <si>
    <t>100 * ( Número de personas hospedadas / Numero de  hospedajes programados)</t>
  </si>
  <si>
    <t>(Número de niñas, niños y adolescentes matriculados en escuelas públicas del estado que reciben un desayuno escolar / Número de niñas, niños y adolescentes matriculados en escuelas públicas del estado) *100</t>
  </si>
  <si>
    <t>(Número de centros escolares que cuentan con acta de integración de comité y padrón de beneficiarios / Número de centros escolares beneficiados con el Programa Desayunos Escolares) * 100</t>
  </si>
  <si>
    <t>ACTIVIDAD 1.3</t>
  </si>
  <si>
    <t>ACTIVIDAD 1.4</t>
  </si>
  <si>
    <t>ACTIVIDAD 1.5</t>
  </si>
  <si>
    <t>Porcentaje total de servicios integrales que se brindan a los adultos mayores en actividades de terapia ocupacional recreativa y servicios complementarios.</t>
  </si>
  <si>
    <t>(Número total de servicios con actividades de terapia ocupacional recreativa y servicios complementarios realizados/Número total de servicios con actividades de terapia ocupacional recreativa y servicios complementarios programados)*100</t>
  </si>
  <si>
    <t xml:space="preserve">Porcentaje de cumplimiento de  capacitaciones y seguimiento a  los SMDIF. </t>
  </si>
  <si>
    <t>(Número total de capacitaciones y seguimiento a los SMDIF realizadas / Número total de capacitaciones  y seguimiento a los SMDIF programadas)*100</t>
  </si>
  <si>
    <t>(Número de dotaciones alimentarias (Desayunos Escolares) modalidad frío y caliente entregadas en el trimestre / Número total de dotaciones alimentarias (Desayunos Escolares) modalidad caliente y frío programadas para entrega trimestral) * 100</t>
  </si>
  <si>
    <t>Porcentaje de centros escolares participantes en la entrega de desayunos escolares que cuentan con acta de integración de comité y padrón de beneficiarios completo.</t>
  </si>
  <si>
    <t>Porcentaje de centros escolares que son supervisados respecto de la entrega de desayunos escolares</t>
  </si>
  <si>
    <t>(Número de centros escolares supervisados / Número de centros escolares donde opera el Programa Desayunos Escolares programados a supervisar en el periodo) * 100</t>
  </si>
  <si>
    <t>Porcentaje de cumplimiento de Jornadas de Salud, Servicios y Recreación otorgadas a la población en situación de vulnerabilidad en localidades de media, alta y muy alta marginación</t>
  </si>
  <si>
    <t>100 * (Número total de Jornadas de Salud, Servicios y Recreación otorgadas la a población en situación de vulnerabilidad en localidades de media, alta y muy alta marginación / Número total de Jornadas de Salud, Servicios y Recreación a población en situación de vulnerabilidad en localidades de media, alta y muy alta marginación proyectadas)</t>
  </si>
  <si>
    <t>Porcentaje de cumplimiento de servicios de materia de salud y bienestar comunitario, desarrollo humano, organización, participación social, alimentación, prevención, vivienda, artes y oficios en localidades de alta y muy alta marginación y grupos vulnerables.</t>
  </si>
  <si>
    <t>100 * (Número total  de beneficiarios en servicios de materia de salud y bienestar comunitario, desarrollo humano, organización, participación social, alimentación, prevención,  vivienda, artes y oficios en localidades de alta y muy alta marginación y grupos vulnerables realizados / número total  de beneficiarios en servicios de materia de salud y bienestar comunitario, desarrollo humano, organización, participación social, alimentación, prevención,  vivienda, artes y oficios en localidades de alta y muy alta marginación y grupos vulnerables proyectados)</t>
  </si>
  <si>
    <t xml:space="preserve">Porcentaje de cumplimiento de resoluciones de la situación jurídico-familiar de niñas, niños y adolescentes en situación de victimización puestos a disposición de la Procuraduría. </t>
  </si>
  <si>
    <t>(Número total de resoluciones de la situación jurídico-familiar de niñas, niños y adolescentes en situación de victimización puestos a disposición de la Procuraduría realizadas / Número total de resoluciones de la situación jurídico-familiar de niñas, niños y adolescentes en situación de victimización puestos a disposición de la Procuraduría proyectados)*100</t>
  </si>
  <si>
    <t>FÓRMULA</t>
  </si>
  <si>
    <t>NOMBRE DEL INDICADOR</t>
  </si>
  <si>
    <t>META ANUAL</t>
  </si>
  <si>
    <t>Niñas, niños,  adolescentes matriculados en escuelas públicas y aquellos que estén en condiciones de riesgo y vulnerabilidad tienen acceso a alimentos con criterios de calidad nutricia.</t>
  </si>
  <si>
    <t>Porcentaje de  niñas, niños y adolescentes matriculados en centros educativos públicos del estado que tienen acceso a alimentos con calidad nutricia</t>
  </si>
  <si>
    <t>Dotaciones alimentarias para beneficiarios de Desayunos Escolares, otorgadas.</t>
  </si>
  <si>
    <t xml:space="preserve">Porcentaje de dotaciones alimentarias del programa Desayunos Escolares (modalidad frío y caliente) entregadas del total de programadas para entrega en el trimestre. </t>
  </si>
  <si>
    <t>Integración de comités y levantamiento del padrón de beneficiarios de desayunos escolares.</t>
  </si>
  <si>
    <t>Capacitación otorgada a asistentes sobre las estrategias de orientación alimentaria,
aseguramiento de la calidad y producción de alimentos en el trimestre.</t>
  </si>
  <si>
    <t>Porcentaje de asistentes satisfechos con la capacitación recibida sobre las estrategias de orientación alimentaria,
aseguramiento de la calidad y producción de alimentos del total de asistentes a la capacitación en el trimestre.</t>
  </si>
  <si>
    <t>(Número de asistentes satisfechos capacitados del programa de Desayunos Escolares / Número de asistentes a capacitación programados en el periodo) * 100</t>
  </si>
  <si>
    <t>Otorgar insumos a los centros escolares con desayunos escolares para atender las estrategias de orientación alimentaria, aseguramiento de la calidad y producción de alimentos.</t>
  </si>
  <si>
    <t>Porcentaje centros escolares que reciben material impreso de orientación alimentaria del ptograma de desayunos escolares, del total de programados a atender en el trimestre</t>
  </si>
  <si>
    <t>(Número de centros escolares que reciben material impreso de Orientación Alimentaria del programa de Desayunos Escolares / Número de centros escolares programados a atender en el periodo) * 100</t>
  </si>
  <si>
    <t>Supervisiones y seguimientos en la operación de los centros escolares con desayunos escolares otorgados</t>
  </si>
  <si>
    <t>Cumplimiento de los criterios de calidad nutricia de las dotaciones alimentarias (desayunos escolares) otorgadas.</t>
  </si>
  <si>
    <t xml:space="preserve">Porcentaje de dotaciones alimentarias del programa desayunos escolares que cumplen con los criterios de calidad nutricia para niñas, niños y adolescentes escolarizados </t>
  </si>
  <si>
    <t>(Número total de dotaciones alimentarias (desayunos escolares) que cumplen con los criterios de calidad nutricia según EIASADC / Número total de dotaciones alimentarias (desayunos escolares) adquiridas en el periodo) * 100</t>
  </si>
  <si>
    <t>Dotaciones alimentarias para beneficiarios en los programas de los primeros 1000 días de vida, personas de atención prioritaria y personas en situación de emergencia o desastre, otorgadas.</t>
  </si>
  <si>
    <t>Porcentaje de dotaciones alimentarias en los programas de los primeros 1000 días de vida, personas de atención prioritaria y personas en situación de emergencia o desastre, entregadas en el trimestre.</t>
  </si>
  <si>
    <t>(Número total de dotaciones alimentarias para los programas de los primeros 1000 días de vida, personas de atención prioritaria y personas en situación de emergencia o desastre, entregadas trimestralmente / Número total de dotaciones alimentarias para los programas de los primeros 1000 días de vida, personas de atención prioritaria y personas en situación de emergencia o desastre, programadas para entrega trimestral) * 100</t>
  </si>
  <si>
    <t>Entrega de material impreso otorgado de Orientación Alimentaria a los SMDIF donde opera en el programa de los primeros 1000 días de vida, programa a personas de atención prioritaria y programa a personas en situación de emergencia o desastre.</t>
  </si>
  <si>
    <t>Porcentaje de SMDIF que reciben material impreso de Orientación Alimentaria en el programa de los primeros 1000 días de vida, programa a personas de atención prioritaria y programa a personas en situación de emergencia o desastre.</t>
  </si>
  <si>
    <t>(Número de SMDIF que reciben material impreso de orientación alimentaria para los programas de los primeros 1000 días de vida, programa a personas de atención prioritaria y programa a personas en situación de emergencia o desastre / Número de SMDIF que operan los programas de los primeros 1000 días de vida, programa a personas de atención prioritaria y programa a personas en situación de emergencia o desastre) * 100</t>
  </si>
  <si>
    <t>Integración de expediente clinico nutriológico para los beneficiarios del programa de los primeros 1000 días de vida y programa a personas de atención prioritaria.</t>
  </si>
  <si>
    <t>Porcentaje de beneficiarios que cuentan con expediente clínico nutriológico del programa de los primeros 1000 días de vida y programa a personas de atención prioritaria,
que se encuentran en el padrón de beneficiarios.</t>
  </si>
  <si>
    <t>(Número de beneficiarios del programa de los primeros 1000 días de vida y programa a personas de atención prioritaria,  que cuentan con un expediente clínico nutriológico / Número de beneficiarios del programa de los primeros 1000 días de vida y programa a personas de atención prioritaria que se encuentran en el padrón de beneficiarios) * 100</t>
  </si>
  <si>
    <t>Capacitación otorgada a asistentes, sobre las estrategias de orientación alimentaria y aseguramiento de la calidad.</t>
  </si>
  <si>
    <t>Porcentaje de asistentes satisfechos
con la capacitación recibida sobre las
estrategias de orientación alimentaria
y aseguramiento de la calidad, del
total de asistentes a la capacitación
en el trimestre.</t>
  </si>
  <si>
    <t>(Número de asistentes satisfechos que asisten a capacitaciones de las estrategias de orientación alimentaria y aseguramiento de la calidad / Número de asistentes a capacitaciones de las estrategias de orientación alimentaria y aseguramiento de la calidad) * 100</t>
  </si>
  <si>
    <t>Supervisión y seguimiento del programa de los primeros 1000 días de vida, programa a personas de atención prioritaria y programa a personas en situación de emergencia o desastre con dotaciones alimentarias, otorgadas</t>
  </si>
  <si>
    <t>Porcentaje de SMDIF que son supervisados con el programa de los primeros 1000 días de vida, programa a personas de atención prioritaria y
programa a personas en situación de emergencia o desastre.</t>
  </si>
  <si>
    <t>(Número de SMDIF que son supervisados en el programa de los primeros 1000 días de vida, programa a personas de atención prioritaria y programa a personas en situación de emergencia o desastre / Número de SMDIF que operan el programa de los primeros 1000 días de vida, programa a personas de atención prioritaria y programa a personas en situación de emergencia o desastre programados a supervisar en el periodo) * 100</t>
  </si>
  <si>
    <t>Cumplimiento de los criterios de calidad nutricia de las dotaciones alimentarias para los programas 1000 días de vida, programa a personas de atención prioritaria y programa a personas en situación de emergencia o desastre otorgados.</t>
  </si>
  <si>
    <t>Porcentaje de dotaciones alimentarias de los programas primeros 1000 días de vida, programa a personas de atención prioritaria y programa a personas en situación de emergencia
o desastre, que cumplen con los criterios de calidad nutricia.</t>
  </si>
  <si>
    <t>(Número total de dotaciones alimentarias del programa de los primeros 1000 días de vida, programa a personas de atención prioritaria y programa a personas en situación de emergencia o desastre, que cumplen con los criterios de calidad nutricia según EIASADC / Número total de dotaciones alimentarias del programa de los primeros 1000 días de vida, programa a personas de atención prioritaria y
programa a personas en situación de emergencia o desastre, adquiridas) * 100</t>
  </si>
  <si>
    <t>REALIZADO
(Var.1)</t>
  </si>
  <si>
    <t>PROGRAMADO
(Var.2)</t>
  </si>
  <si>
    <t>1° Trim</t>
  </si>
  <si>
    <t>AVANCE</t>
  </si>
  <si>
    <t>Porcentaje de otorgamiento de servicios de atención a la discapacidad, protección a menores, desarrollo comunitario y asistencia social respecto a lo proyectado.
 &lt;&lt;PROCURADURÍA DE PROTECCIÓN DE NIÑAS, NIÑOS Y ADOLESCENTES DEL ESTADO&gt;&gt;</t>
  </si>
  <si>
    <t>Porcentaje de otorgamiento de servicios de atención a la discapacidad, protección a menores, desarrollo comunitario y asistencia social respecto a lo proyectado.
 &lt;&lt;DIRECCIÓN DE DESARROLLO COMUNITARIO&gt;&gt;</t>
  </si>
  <si>
    <t>Porcentaje de otorgamiento de servicios de atención a la discapacidad, protección a menores, desarrollo comunitario y asistencia social respecto a lo proyectado.
 &lt;&lt;DIRECCIÓN DE REHABILITACIÓN Y ASISTENCIA SOCIAL&gt;&gt;</t>
  </si>
  <si>
    <t>JUSTIFICACION</t>
  </si>
  <si>
    <t>N/A</t>
  </si>
  <si>
    <t>2° Trim</t>
  </si>
  <si>
    <t>3° Trim</t>
  </si>
  <si>
    <t>4° Trim</t>
  </si>
  <si>
    <t xml:space="preserve">Aumento en el número de servicios de consultas médicas y paramédicas debido a que se reincorporó personal de DIF nacional que s encotraba con confinamiento </t>
  </si>
  <si>
    <t xml:space="preserve">Aumento en el número de servicios de terapias de rehabilitacion debido a que se reincorporó personal de DIF nacional que s encotraba con confinamiento </t>
  </si>
  <si>
    <t xml:space="preserve">Se cumple la meta de servicios asistenciales para la población vulnerable debido a que las coordinaciones cumplieron la meta programada. </t>
  </si>
  <si>
    <t>Se cumplió satisfactoriamente la meta anual programada, brindando el servicio asistencial y educativo en la modalidad híbrida.</t>
  </si>
  <si>
    <t xml:space="preserve">SE CUMPLE  LA META YA QUE SE ADQUIRIERON DESPENSA EN PARA POBLACION VULNERABLE  </t>
  </si>
  <si>
    <t>Se cumplio la meta.</t>
  </si>
  <si>
    <t xml:space="preserve">Se realizó la capacitación gerontológica con los Municipios del Estado de Querétaro, esto para ver los temas  que tiene que ver con los Derechos de las Personas Adultas Mayores, asì como temas generales sobre las personas adultas mayores. Se llevaron a cabo todas las capacitaciones programadas en el año 2021. </t>
  </si>
  <si>
    <t xml:space="preserve">Se reportan los meses solicitados de Septiembre-Diciembre, en el mes de diciembre en las últimas 2 semanas y la primera semana de enero se dejaron de dar atenciones  por período vacacional y  por quinquenios que tienen los maestros del personal del Centro Gerontológico Plan Vida. En los meses de octubre, noviembre y parte de diciembre subieron las atenciones ya que iniciamos con el período de reinscripciones,  en este período se dejaron de dar atenciones a través de medios digitales (whatsapp y plataforma ZOOM), ya que tuvimos la orgnaización de reinscripciones, posada navideña y el foro para las personas adultas mayores. El número de visitas a los 8 asilos institucionalizados se realizaron en el mes de octubre, parte de noviembre y la última semana de diciembre ya que en los meses de noviembre y diciembre se tuvieron las reinscripciones de usuarios y el área médica fue fundamental para esto, sin embargo se estuvo en contacto vía telefónica con los asilos para darles seguimiento y atención y atender alguna necesidad que tuvieran. Las visitas de trabajo social, jurídica y de psicología continuaron con la atención de casos recibidos.                                                                                       </t>
  </si>
  <si>
    <t>Hubo un incremento en los indicadores cumplidos al haberse creado una nueva función en el área respecto a expedientes de registro civil extemporáneo, por lo cual, especialmente en el 4to trimestre, se incrementó el número de Dx y Prd, ya que en este último se incluyen los datos del mes de septiembre al mes de diciembre de 2021.</t>
  </si>
  <si>
    <t xml:space="preserve">El porcentaje asentado en la variable 1 se ve disminuido debido a las solicitudes de adopciones que no concretaron su proceso para a continuar el trámite en referencia, ello a causa del desistimiento directo de los solicitantes. aunado a que en los meses de noviembre y diciembre no se asignaron niñas, niños o adolescentes para su adopción, siendo este un factor ajeno a las actividades de la Coordinación de Adopciones    </t>
  </si>
  <si>
    <t>Derivado de las funciones de la coordinación  ya establecidas y debido a que  surgieron algnas acciones extraspara atender a los NNA institucionalizados, tales como busqueda, acercamiento, evaluación  y convivencias con familiares es que se eleva la cantidad de indicadores en el ultimo trimestre del año.</t>
  </si>
  <si>
    <t>Los reportes de NNA atendidos son resultado de la sumatoria Septiembre a Diciembre (Septiembre 37, Octubre 33, Noviembre 29 y Diciembre 11), dando como resultado un total de 110 reportes.</t>
  </si>
  <si>
    <t>La proyección que se realizó respecto a los indicadores de POA para este ejercicio 2021 fue con base al comportamiento atípico del ejercicio anterior derivado de la contingencia sanitaria COVID-19, sin embargo, en este cuarto trimestre la autoridad competente puso a disposición un mayor número de Niñas, Niños y Adolescentes en el Centro de Asistencia Social, en donde se tuvo un incremento en el ingreso de menores de edad migrantes no acompañados. Por otra parte, derivado de la instrucción de la Dirección Administrativa del SEDIF en cuanto al proceso de Entrega-Recepción Constitucional 2015-2021,  la Dirección de Presupuesto "B" de la Secretaría de Planeación y Finanzas requirió  la entrega de reportes del Sistema de Información Estratégica para la Gestión del Gobierno del Estado de Querétaro de forma anticipada en el tercer trimestre, solo se reportó la información con fecha de corte hasta el día 30 de Agosto, por lo que en este cuarto trimestre se está integrando la información del mes de Septiembre que quedó pendiente.</t>
  </si>
  <si>
    <t>Debido a que se tuvo un regreso a la impartición en la modalidad presencial, además de continuar en la modalidad virtual, la meta proyectada aumentó.</t>
  </si>
  <si>
    <t>Se recuperaron 70 acciones pendientes del 3er trimestre, 23 capacitaciones de Contraloría Social, 47 Reportes de visita del Promotor a la Comunidad.</t>
  </si>
  <si>
    <t xml:space="preserve">Debido a la contingencia de la pandemia de COVID 19, así mo a la veda electoral que aplico durante el año, se vio afectada la meta anual. </t>
  </si>
  <si>
    <t>Se actualizó el Acta de Asamblea de los Grupos de Desarrollo, quedando en 488 integrantes.</t>
  </si>
  <si>
    <t>Estas cifras corresponden a la sumatoria del número de personas atendidas, servicios otorgados, representaciones e intervenciones. Datos que son  proporcionados por cada una de las coordinaciones que integran PROCURADURÍA DE PROTECCIÓN DE NIÑAS, NIÑOS Y ADOLESCENTES DEL ESTADO DE QUERÉTARO. (NO OMITO MENCIONAR, QUE POR MOTIVO DE ENTREGA RECEPCIÓN 2015-2021, EN ESTE CUARTO TRIMESTRE SE ESTA CONTEMPLANDO SEPTIEMBRE QUE NO SE HABÍA REPORTADO, POR LO QUE SE REFLEJA CONSIDERABLE VARIACIÓN EN CUANTO A LO PROYECTADO).</t>
  </si>
  <si>
    <t>Estas cifras corresponden a la sumatoria de intervenciones psicológicas y trabajo social, mismos datos que son debidamente proporcionados por cada una de las coordinaciones que integran PROCURADURÍA DE PROTECCIÓN DE NIÑAS, NIÑOS Y ADOLESCENTES DEL ESTADO DE QUERÉTARO. (NO OMITO MENCIONAR, QUE POR MOTIVO DE ENTREGA RECEPCIÓN 2015-2021, EN ESTE CUARTO TRIMESTRE SE ESTA CONTEMPLANDO SEPTIEMBRE QUE NO SE HABÍA REPORTADO, POR LO QUE SE REFLEJA CONSIDERABLE VARIACIÓN EN CUANTO A LO PROYECTADO).</t>
  </si>
  <si>
    <t>Estas cifras corresponden al número total de intervenciones jurídicas en juicios de amparo como representante especial de niñas, niños y adolescentes. (NO OMITO MENCIONAR, QUE POR MOTIVO DE ENTREGA RECEPCIÓN 2015-2021, EN ESTE CUARTO TRIMESTRE SE ESTA CONTEMPLANDO SEPTIEMBRE QUE NO SE HABÍA REPORTADO, POR LO QUE SE REFLEJA CONSIDERABLE VARIACIÓN EN CUANTO A LO PROYECTADO).</t>
  </si>
  <si>
    <t>Se consideran los meses de Septiembre, Octubre, Noviembre y Diciembre en la entrega de desayunos escolares. Por entrega-recepción constitucional de Gobierno del Estado de Querétaro.</t>
  </si>
  <si>
    <t>Durante el mes de septiembre no se tenían programadas capacitaciones. Se consideran las capacitaciones de los meses de Octubre, Noviembre y Diciembre</t>
  </si>
  <si>
    <t>Durante el mes de septiembre no se tenían programadas supervisiones. Se consideran las supervisiones de los meses de Octubre, Noviembre y Diciembre</t>
  </si>
  <si>
    <t>Se consideran los meses de Septiembre, Octubre, Noviembre y Diciembre en la entrega de dotaciones y raciones. Por entrega-recepción constitucional de Gobierno del Estado de Querétaro.</t>
  </si>
  <si>
    <t>Se consideran los meses de Septiembre, Octubre, Noviembre y Diciembre en la entrega de dotaciones y raciones.Por entrega-recepción constitucional de Gobierno del Estado de Querétaro.</t>
  </si>
  <si>
    <t>Al 31 de diciembre 2021 el SEDIF tenía un total de 287 empleados laborando dentro de programas sustantivos, es decir, servidores públicos de contacto directo con la población beneficiaria (Descartando personal de la Dir. Admtiva., Dir. Gral. Y plazas de secretaria, Asistente y Auxiliar Admtivo.), de un total de 403 empleados inscritos en la nómina de la Entidad</t>
  </si>
  <si>
    <t>Este indicador se reporta exclusivamente de forma anual</t>
  </si>
  <si>
    <t>Se cumplio la meta, para este trimestre se esta considerando 4 meses, Septiembre, Octubre, Noviembre y Diciembre.</t>
  </si>
  <si>
    <t>La información proporcionada para el cuarto trimestre del 2021, se basó en el número de representaciones OCTUBRE (16), NOVIEMBRE (29) y DICIEMBRE (16) todos estos canalizadas a solicitud de diversas dependencias, y de aquellas que por atención al usuario toma la Coordinación de Representación Jurídica a Niñas, Niños y Adolescentes, e iniciadas durante dicho trimestre. La variante que se observa se debe a que depende del trabajo de otras dependencias y del número de investigaciones que inician, el número de representaciones que se turnan a la Coordinación de Representación Jurídica, precisando que además constan datos de representación correspondientes al mes de SEPTIEMBRE DEL 2021 (19) . lo anterior al no haberse presentado por instrucciones del Director Administrativo dentro del tercer trimestre del 2021.</t>
  </si>
  <si>
    <t>Este indicador se reporta a partir del día 7 septiembre de 2021. Se superó en un 22 porciento la meta programada para el cuarto trimestre en razon de que se agregaron las resoluciones de la situacion jurídica de nna correspondientes al periodo del 7 al 30 de septiembre.</t>
  </si>
  <si>
    <t>Se considera la informaciòn de 4 meses: septiembre, octubre, noviembre y diciembre</t>
  </si>
  <si>
    <t>Cuenta Pública</t>
  </si>
  <si>
    <t>Ejercicio 2021</t>
  </si>
  <si>
    <t>INDICADORES DE RESULTADOS</t>
  </si>
  <si>
    <t>Del 1 de enero al 31 de diciembre de 2021</t>
  </si>
  <si>
    <t>(Pesos)</t>
  </si>
  <si>
    <t>SISTEMA PARA EL DESARROLLO INTEGRAL DE LA FAMILIA DEL ESTADO DE QUERETARO</t>
  </si>
  <si>
    <t xml:space="preserve"> INDICADORES DEL PROGRAMA OPERATIVO ANUAL 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</si>
</sst>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b/>
      <sz val="12"/>
      <color indexed="9"/>
      <name val="Arial"/>
      <family val="2"/>
    </font>
    <font>
      <sz val="12"/>
      <color indexed="8"/>
      <name val="Arial"/>
      <family val="2"/>
    </font>
    <font>
      <b/>
      <sz val="12"/>
      <color indexed="8"/>
      <name val="Arial"/>
      <family val="2"/>
    </font>
    <font>
      <sz val="10"/>
      <name val="Arial"/>
      <family val="2"/>
    </font>
    <font>
      <sz val="12"/>
      <name val="Arial"/>
      <family val="2"/>
    </font>
    <font>
      <b/>
      <sz val="18"/>
      <color indexed="8"/>
      <name val="Arial"/>
      <family val="2"/>
    </font>
    <font>
      <b/>
      <sz val="11"/>
      <color indexed="8"/>
      <name val="Arial"/>
      <family val="2"/>
    </font>
    <font>
      <b/>
      <sz val="11"/>
      <color indexed="9"/>
      <name val="Arial"/>
      <family val="2"/>
    </font>
    <font>
      <b/>
      <sz val="12"/>
      <name val="Arial"/>
      <family val="2"/>
    </font>
    <font>
      <b/>
      <sz val="16"/>
      <color indexed="8"/>
      <name val="Arial"/>
      <family val="2"/>
    </font>
    <font>
      <sz val="2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2"/>
      <color theme="1"/>
      <name val="Arial"/>
      <family val="2"/>
    </font>
    <font>
      <sz val="12"/>
      <color rgb="FF000000"/>
      <name val="Arial"/>
      <family val="2"/>
    </font>
    <font>
      <b/>
      <sz val="12"/>
      <color theme="1"/>
      <name val="Arial"/>
      <family val="2"/>
    </font>
    <font>
      <b/>
      <sz val="11"/>
      <color theme="1"/>
      <name val="Arial"/>
      <family val="2"/>
    </font>
    <font>
      <b/>
      <sz val="11"/>
      <color theme="0"/>
      <name val="Arial"/>
      <family val="2"/>
    </font>
    <font>
      <b/>
      <sz val="18"/>
      <color theme="1"/>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8">
    <xf numFmtId="0" fontId="0" fillId="0" borderId="0" xfId="0" applyFont="1" applyAlignment="1">
      <alignment/>
    </xf>
    <xf numFmtId="0" fontId="45" fillId="33" borderId="10" xfId="0" applyFont="1" applyFill="1" applyBorder="1" applyAlignment="1">
      <alignment horizontal="center" vertical="center" wrapText="1"/>
    </xf>
    <xf numFmtId="0" fontId="46" fillId="0" borderId="0" xfId="0" applyFont="1" applyAlignment="1">
      <alignment vertical="center"/>
    </xf>
    <xf numFmtId="0" fontId="46" fillId="0" borderId="0" xfId="0" applyFont="1" applyAlignment="1">
      <alignment horizontal="center" vertical="center"/>
    </xf>
    <xf numFmtId="0" fontId="45" fillId="33" borderId="10" xfId="0" applyFont="1" applyFill="1" applyBorder="1" applyAlignment="1">
      <alignment horizontal="left" vertical="center" wrapText="1"/>
    </xf>
    <xf numFmtId="0" fontId="46" fillId="0" borderId="0" xfId="0" applyFont="1" applyAlignment="1">
      <alignment horizontal="left" vertical="center" wrapText="1"/>
    </xf>
    <xf numFmtId="0" fontId="46" fillId="0" borderId="0" xfId="0" applyFont="1" applyBorder="1" applyAlignment="1">
      <alignment horizontal="left" vertical="center" wrapText="1"/>
    </xf>
    <xf numFmtId="0" fontId="46" fillId="0" borderId="0" xfId="0" applyFont="1" applyAlignment="1">
      <alignment horizontal="center" vertical="center" wrapText="1"/>
    </xf>
    <xf numFmtId="0" fontId="45" fillId="33" borderId="11" xfId="0" applyFont="1" applyFill="1" applyBorder="1" applyAlignment="1">
      <alignment horizontal="center" vertical="center" wrapText="1"/>
    </xf>
    <xf numFmtId="0" fontId="47" fillId="33" borderId="10" xfId="51" applyFont="1" applyFill="1" applyBorder="1" applyAlignment="1">
      <alignment horizontal="left" vertical="center" wrapText="1"/>
      <protection/>
    </xf>
    <xf numFmtId="0" fontId="46" fillId="33" borderId="10"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6" fillId="0" borderId="0" xfId="0" applyFont="1" applyAlignment="1">
      <alignment vertical="center" wrapText="1"/>
    </xf>
    <xf numFmtId="0" fontId="49" fillId="35" borderId="10" xfId="0" applyFont="1" applyFill="1" applyBorder="1" applyAlignment="1">
      <alignment horizontal="center" vertical="center" wrapText="1"/>
    </xf>
    <xf numFmtId="0" fontId="46" fillId="33" borderId="10" xfId="0" applyFont="1" applyFill="1" applyBorder="1" applyAlignment="1">
      <alignment vertical="center" wrapText="1"/>
    </xf>
    <xf numFmtId="0" fontId="50" fillId="33" borderId="10"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46" fillId="0" borderId="10" xfId="0" applyFont="1" applyFill="1" applyBorder="1" applyAlignment="1">
      <alignment horizontal="left" vertical="center" wrapText="1"/>
    </xf>
    <xf numFmtId="3" fontId="46" fillId="0" borderId="10" xfId="0" applyNumberFormat="1" applyFont="1" applyFill="1" applyBorder="1" applyAlignment="1">
      <alignment horizontal="center" vertical="center" wrapText="1"/>
    </xf>
    <xf numFmtId="3" fontId="46" fillId="0" borderId="10" xfId="0" applyNumberFormat="1" applyFont="1" applyFill="1" applyBorder="1" applyAlignment="1">
      <alignment horizontal="center" vertical="center"/>
    </xf>
    <xf numFmtId="10" fontId="46" fillId="0"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justify" vertical="center" wrapText="1"/>
    </xf>
    <xf numFmtId="9" fontId="46" fillId="0" borderId="10" xfId="0" applyNumberFormat="1" applyFont="1" applyFill="1" applyBorder="1" applyAlignment="1">
      <alignment horizontal="justify" vertical="center" wrapText="1"/>
    </xf>
    <xf numFmtId="0" fontId="46" fillId="0" borderId="0" xfId="0" applyFont="1" applyFill="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6" fillId="0" borderId="10" xfId="51" applyFont="1" applyFill="1" applyBorder="1" applyAlignment="1">
      <alignment horizontal="left" vertical="center" wrapText="1"/>
      <protection/>
    </xf>
    <xf numFmtId="0" fontId="3" fillId="0" borderId="10" xfId="51" applyFont="1" applyFill="1" applyBorder="1" applyAlignment="1">
      <alignment horizontal="left" vertical="center" wrapText="1"/>
      <protection/>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6" fillId="0" borderId="10" xfId="0" applyFont="1" applyFill="1" applyBorder="1" applyAlignment="1">
      <alignment vertical="center" wrapText="1"/>
    </xf>
    <xf numFmtId="9" fontId="3" fillId="0" borderId="10" xfId="0" applyNumberFormat="1" applyFont="1" applyFill="1" applyBorder="1" applyAlignment="1">
      <alignment horizontal="center" vertical="center" wrapText="1"/>
    </xf>
    <xf numFmtId="4" fontId="46" fillId="0"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center" vertical="center"/>
    </xf>
    <xf numFmtId="0" fontId="46" fillId="0" borderId="12" xfId="0" applyFont="1" applyFill="1" applyBorder="1" applyAlignment="1">
      <alignment horizontal="left" vertical="center" wrapText="1"/>
    </xf>
    <xf numFmtId="4" fontId="46" fillId="0" borderId="12"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vertical="center" wrapText="1"/>
    </xf>
    <xf numFmtId="9" fontId="6" fillId="0" borderId="13" xfId="0" applyNumberFormat="1" applyFont="1" applyFill="1" applyBorder="1" applyAlignment="1">
      <alignment horizontal="justify" vertical="center" wrapText="1"/>
    </xf>
    <xf numFmtId="0" fontId="46" fillId="0" borderId="10" xfId="0" applyFont="1" applyFill="1" applyBorder="1" applyAlignment="1">
      <alignment horizontal="justify" vertical="center"/>
    </xf>
    <xf numFmtId="0" fontId="12" fillId="36" borderId="0" xfId="0" applyFont="1" applyFill="1" applyAlignment="1">
      <alignment/>
    </xf>
    <xf numFmtId="0" fontId="51" fillId="0" borderId="14" xfId="0" applyFont="1" applyBorder="1" applyAlignment="1">
      <alignment horizontal="center" vertical="center" wrapText="1"/>
    </xf>
    <xf numFmtId="0" fontId="46" fillId="0" borderId="10" xfId="0" applyFont="1" applyBorder="1" applyAlignment="1">
      <alignment horizontal="left" vertical="center" wrapText="1"/>
    </xf>
    <xf numFmtId="0" fontId="52" fillId="0" borderId="0" xfId="0"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71</xdr:row>
      <xdr:rowOff>19050</xdr:rowOff>
    </xdr:from>
    <xdr:to>
      <xdr:col>4</xdr:col>
      <xdr:colOff>781050</xdr:colOff>
      <xdr:row>74</xdr:row>
      <xdr:rowOff>47625</xdr:rowOff>
    </xdr:to>
    <xdr:grpSp>
      <xdr:nvGrpSpPr>
        <xdr:cNvPr id="1" name="3 Grupo"/>
        <xdr:cNvGrpSpPr>
          <a:grpSpLocks/>
        </xdr:cNvGrpSpPr>
      </xdr:nvGrpSpPr>
      <xdr:grpSpPr>
        <a:xfrm>
          <a:off x="8048625" y="77476350"/>
          <a:ext cx="4762500" cy="1285875"/>
          <a:chOff x="1247775" y="132187950"/>
          <a:chExt cx="2705100" cy="514350"/>
        </a:xfrm>
        <a:solidFill>
          <a:srgbClr val="FFFFFF"/>
        </a:solidFill>
      </xdr:grpSpPr>
      <xdr:sp>
        <xdr:nvSpPr>
          <xdr:cNvPr id="2" name="4 CuadroTexto"/>
          <xdr:cNvSpPr txBox="1">
            <a:spLocks noChangeArrowheads="1"/>
          </xdr:cNvSpPr>
        </xdr:nvSpPr>
        <xdr:spPr>
          <a:xfrm>
            <a:off x="1247775" y="132197465"/>
            <a:ext cx="2667229" cy="50483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Lic. Francisco Cubillas García
</a:t>
            </a:r>
            <a:r>
              <a:rPr lang="en-US" cap="none" sz="1600" b="1" i="0" u="none" baseline="0">
                <a:solidFill>
                  <a:srgbClr val="000000"/>
                </a:solidFill>
                <a:latin typeface="Arial"/>
                <a:ea typeface="Arial"/>
                <a:cs typeface="Arial"/>
              </a:rPr>
              <a:t>Director Administrativo </a:t>
            </a:r>
          </a:p>
        </xdr:txBody>
      </xdr:sp>
      <xdr:sp>
        <xdr:nvSpPr>
          <xdr:cNvPr id="3" name="5 Conector recto"/>
          <xdr:cNvSpPr>
            <a:spLocks/>
          </xdr:cNvSpPr>
        </xdr:nvSpPr>
        <xdr:spPr>
          <a:xfrm>
            <a:off x="1247775" y="132187950"/>
            <a:ext cx="2705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1228725</xdr:colOff>
      <xdr:row>71</xdr:row>
      <xdr:rowOff>19050</xdr:rowOff>
    </xdr:from>
    <xdr:to>
      <xdr:col>11</xdr:col>
      <xdr:colOff>1666875</xdr:colOff>
      <xdr:row>74</xdr:row>
      <xdr:rowOff>57150</xdr:rowOff>
    </xdr:to>
    <xdr:grpSp>
      <xdr:nvGrpSpPr>
        <xdr:cNvPr id="4" name="6 Grupo"/>
        <xdr:cNvGrpSpPr>
          <a:grpSpLocks/>
        </xdr:cNvGrpSpPr>
      </xdr:nvGrpSpPr>
      <xdr:grpSpPr>
        <a:xfrm>
          <a:off x="16783050" y="77476350"/>
          <a:ext cx="5210175" cy="1295400"/>
          <a:chOff x="5410200" y="132187950"/>
          <a:chExt cx="2743200" cy="523875"/>
        </a:xfrm>
        <a:solidFill>
          <a:srgbClr val="FFFFFF"/>
        </a:solidFill>
      </xdr:grpSpPr>
      <xdr:sp>
        <xdr:nvSpPr>
          <xdr:cNvPr id="5" name="7 CuadroTexto"/>
          <xdr:cNvSpPr txBox="1">
            <a:spLocks noChangeArrowheads="1"/>
          </xdr:cNvSpPr>
        </xdr:nvSpPr>
        <xdr:spPr>
          <a:xfrm>
            <a:off x="5486324" y="132206940"/>
            <a:ext cx="2667076" cy="50488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C.P. Gloria Gutiérrez Hurtado
</a:t>
            </a:r>
            <a:r>
              <a:rPr lang="en-US" cap="none" sz="1600" b="1" i="0" u="none" baseline="0">
                <a:solidFill>
                  <a:srgbClr val="000000"/>
                </a:solidFill>
                <a:latin typeface="Arial"/>
                <a:ea typeface="Arial"/>
                <a:cs typeface="Arial"/>
              </a:rPr>
              <a:t>Jefa del Departamento de Finanzas</a:t>
            </a:r>
          </a:p>
        </xdr:txBody>
      </xdr:sp>
      <xdr:sp>
        <xdr:nvSpPr>
          <xdr:cNvPr id="6" name="8 Conector recto"/>
          <xdr:cNvSpPr>
            <a:spLocks/>
          </xdr:cNvSpPr>
        </xdr:nvSpPr>
        <xdr:spPr>
          <a:xfrm>
            <a:off x="5410200" y="132187950"/>
            <a:ext cx="270479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editAs="oneCell">
    <xdr:from>
      <xdr:col>0</xdr:col>
      <xdr:colOff>38100</xdr:colOff>
      <xdr:row>0</xdr:row>
      <xdr:rowOff>152400</xdr:rowOff>
    </xdr:from>
    <xdr:to>
      <xdr:col>1</xdr:col>
      <xdr:colOff>1485900</xdr:colOff>
      <xdr:row>6</xdr:row>
      <xdr:rowOff>257175</xdr:rowOff>
    </xdr:to>
    <xdr:pic>
      <xdr:nvPicPr>
        <xdr:cNvPr id="7" name="1 Imagen"/>
        <xdr:cNvPicPr preferRelativeResize="1">
          <a:picLocks noChangeAspect="1"/>
        </xdr:cNvPicPr>
      </xdr:nvPicPr>
      <xdr:blipFill>
        <a:blip r:embed="rId1"/>
        <a:stretch>
          <a:fillRect/>
        </a:stretch>
      </xdr:blipFill>
      <xdr:spPr>
        <a:xfrm>
          <a:off x="38100" y="152400"/>
          <a:ext cx="3562350" cy="1647825"/>
        </a:xfrm>
        <a:prstGeom prst="rect">
          <a:avLst/>
        </a:prstGeom>
        <a:noFill/>
        <a:ln w="9525" cmpd="sng">
          <a:noFill/>
        </a:ln>
      </xdr:spPr>
    </xdr:pic>
    <xdr:clientData/>
  </xdr:twoCellAnchor>
  <xdr:twoCellAnchor editAs="oneCell">
    <xdr:from>
      <xdr:col>18</xdr:col>
      <xdr:colOff>180975</xdr:colOff>
      <xdr:row>0</xdr:row>
      <xdr:rowOff>133350</xdr:rowOff>
    </xdr:from>
    <xdr:to>
      <xdr:col>18</xdr:col>
      <xdr:colOff>3238500</xdr:colOff>
      <xdr:row>6</xdr:row>
      <xdr:rowOff>381000</xdr:rowOff>
    </xdr:to>
    <xdr:pic>
      <xdr:nvPicPr>
        <xdr:cNvPr id="8" name="Picture 1025"/>
        <xdr:cNvPicPr preferRelativeResize="1">
          <a:picLocks noChangeAspect="1"/>
        </xdr:cNvPicPr>
      </xdr:nvPicPr>
      <xdr:blipFill>
        <a:blip r:embed="rId2"/>
        <a:stretch>
          <a:fillRect/>
        </a:stretch>
      </xdr:blipFill>
      <xdr:spPr>
        <a:xfrm>
          <a:off x="28298775" y="133350"/>
          <a:ext cx="305752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tabSelected="1" zoomScale="55" zoomScaleNormal="55" zoomScalePageLayoutView="25" workbookViewId="0" topLeftCell="A67">
      <selection activeCell="S13" sqref="S13"/>
    </sheetView>
  </sheetViews>
  <sheetFormatPr defaultColWidth="11.421875" defaultRowHeight="15"/>
  <cols>
    <col min="1" max="1" width="31.7109375" style="5" customWidth="1"/>
    <col min="2" max="2" width="44.7109375" style="5" customWidth="1"/>
    <col min="3" max="3" width="40.28125" style="6" customWidth="1"/>
    <col min="4" max="4" width="63.7109375" style="5" customWidth="1"/>
    <col min="5" max="5" width="20.7109375" style="7" customWidth="1"/>
    <col min="6" max="6" width="20.8515625" style="7" bestFit="1" customWidth="1"/>
    <col min="7" max="7" width="11.28125" style="7" bestFit="1" customWidth="1"/>
    <col min="8" max="8" width="18.7109375" style="7" customWidth="1"/>
    <col min="9" max="9" width="22.140625" style="7" customWidth="1"/>
    <col min="10" max="10" width="11.28125" style="7" customWidth="1"/>
    <col min="11" max="11" width="19.421875" style="7" customWidth="1"/>
    <col min="12" max="12" width="25.140625" style="7" customWidth="1"/>
    <col min="13" max="13" width="12.28125" style="7" bestFit="1" customWidth="1"/>
    <col min="14" max="14" width="19.7109375" style="7" customWidth="1"/>
    <col min="15" max="15" width="23.57421875" style="7" customWidth="1"/>
    <col min="16" max="16" width="10.140625" style="7" bestFit="1" customWidth="1"/>
    <col min="17" max="17" width="13.00390625" style="7" bestFit="1" customWidth="1"/>
    <col min="18" max="18" width="13.00390625" style="13" customWidth="1"/>
    <col min="19" max="19" width="53.140625" style="7" customWidth="1"/>
    <col min="20" max="16384" width="11.421875" style="2" customWidth="1"/>
  </cols>
  <sheetData>
    <row r="1" spans="1:19" ht="20.25">
      <c r="A1" s="57" t="s">
        <v>218</v>
      </c>
      <c r="B1" s="57"/>
      <c r="C1" s="57"/>
      <c r="D1" s="57"/>
      <c r="E1" s="57"/>
      <c r="F1" s="57"/>
      <c r="G1" s="57"/>
      <c r="H1" s="57"/>
      <c r="I1" s="57"/>
      <c r="J1" s="57"/>
      <c r="K1" s="57"/>
      <c r="L1" s="57"/>
      <c r="M1" s="57"/>
      <c r="N1" s="57"/>
      <c r="O1" s="57"/>
      <c r="P1" s="57"/>
      <c r="Q1" s="57"/>
      <c r="R1" s="57"/>
      <c r="S1" s="57"/>
    </row>
    <row r="2" spans="1:19" ht="20.25">
      <c r="A2" s="57" t="s">
        <v>213</v>
      </c>
      <c r="B2" s="57"/>
      <c r="C2" s="57"/>
      <c r="D2" s="57"/>
      <c r="E2" s="57"/>
      <c r="F2" s="57"/>
      <c r="G2" s="57"/>
      <c r="H2" s="57"/>
      <c r="I2" s="57"/>
      <c r="J2" s="57"/>
      <c r="K2" s="57"/>
      <c r="L2" s="57"/>
      <c r="M2" s="57"/>
      <c r="N2" s="57"/>
      <c r="O2" s="57"/>
      <c r="P2" s="57"/>
      <c r="Q2" s="57"/>
      <c r="R2" s="57"/>
      <c r="S2" s="57"/>
    </row>
    <row r="3" spans="1:19" ht="20.25">
      <c r="A3" s="57" t="s">
        <v>214</v>
      </c>
      <c r="B3" s="57"/>
      <c r="C3" s="57"/>
      <c r="D3" s="57"/>
      <c r="E3" s="57"/>
      <c r="F3" s="57"/>
      <c r="G3" s="57"/>
      <c r="H3" s="57"/>
      <c r="I3" s="57"/>
      <c r="J3" s="57"/>
      <c r="K3" s="57"/>
      <c r="L3" s="57"/>
      <c r="M3" s="57"/>
      <c r="N3" s="57"/>
      <c r="O3" s="57"/>
      <c r="P3" s="57"/>
      <c r="Q3" s="57"/>
      <c r="R3" s="57"/>
      <c r="S3" s="57"/>
    </row>
    <row r="4" spans="1:19" ht="20.25">
      <c r="A4" s="57" t="s">
        <v>215</v>
      </c>
      <c r="B4" s="57"/>
      <c r="C4" s="57"/>
      <c r="D4" s="57"/>
      <c r="E4" s="57"/>
      <c r="F4" s="57"/>
      <c r="G4" s="57"/>
      <c r="H4" s="57"/>
      <c r="I4" s="57"/>
      <c r="J4" s="57"/>
      <c r="K4" s="57"/>
      <c r="L4" s="57"/>
      <c r="M4" s="57"/>
      <c r="N4" s="57"/>
      <c r="O4" s="57"/>
      <c r="P4" s="57"/>
      <c r="Q4" s="57"/>
      <c r="R4" s="57"/>
      <c r="S4" s="57"/>
    </row>
    <row r="5" spans="1:19" ht="20.25">
      <c r="A5" s="57" t="s">
        <v>216</v>
      </c>
      <c r="B5" s="57"/>
      <c r="C5" s="57"/>
      <c r="D5" s="57"/>
      <c r="E5" s="57"/>
      <c r="F5" s="57"/>
      <c r="G5" s="57"/>
      <c r="H5" s="57"/>
      <c r="I5" s="57"/>
      <c r="J5" s="57"/>
      <c r="K5" s="57"/>
      <c r="L5" s="57"/>
      <c r="M5" s="57"/>
      <c r="N5" s="57"/>
      <c r="O5" s="57"/>
      <c r="P5" s="57"/>
      <c r="Q5" s="57"/>
      <c r="R5" s="57"/>
      <c r="S5" s="57"/>
    </row>
    <row r="6" spans="1:19" ht="20.25">
      <c r="A6" s="57" t="s">
        <v>217</v>
      </c>
      <c r="B6" s="57"/>
      <c r="C6" s="57"/>
      <c r="D6" s="57"/>
      <c r="E6" s="57"/>
      <c r="F6" s="57"/>
      <c r="G6" s="57"/>
      <c r="H6" s="57"/>
      <c r="I6" s="57"/>
      <c r="J6" s="57"/>
      <c r="K6" s="57"/>
      <c r="L6" s="57"/>
      <c r="M6" s="57"/>
      <c r="N6" s="57"/>
      <c r="O6" s="57"/>
      <c r="P6" s="57"/>
      <c r="Q6" s="57"/>
      <c r="R6" s="57"/>
      <c r="S6" s="57"/>
    </row>
    <row r="7" spans="1:19" ht="90.75" customHeight="1">
      <c r="A7" s="55" t="s">
        <v>219</v>
      </c>
      <c r="B7" s="55"/>
      <c r="C7" s="55"/>
      <c r="D7" s="55"/>
      <c r="E7" s="55"/>
      <c r="F7" s="55"/>
      <c r="G7" s="55"/>
      <c r="H7" s="55"/>
      <c r="I7" s="55"/>
      <c r="J7" s="55"/>
      <c r="K7" s="55"/>
      <c r="L7" s="55"/>
      <c r="M7" s="55"/>
      <c r="N7" s="55"/>
      <c r="O7" s="55"/>
      <c r="P7" s="55"/>
      <c r="Q7" s="55"/>
      <c r="R7" s="55"/>
      <c r="S7" s="55"/>
    </row>
    <row r="8" spans="1:19" ht="15.75">
      <c r="A8" s="4" t="s">
        <v>12</v>
      </c>
      <c r="B8" s="56" t="s">
        <v>13</v>
      </c>
      <c r="C8" s="56"/>
      <c r="D8" s="56"/>
      <c r="E8" s="56"/>
      <c r="F8" s="56"/>
      <c r="G8" s="56"/>
      <c r="H8" s="56"/>
      <c r="I8" s="56"/>
      <c r="J8" s="56"/>
      <c r="K8" s="56"/>
      <c r="L8" s="56"/>
      <c r="M8" s="56"/>
      <c r="N8" s="56"/>
      <c r="O8" s="56"/>
      <c r="P8" s="56"/>
      <c r="Q8" s="56"/>
      <c r="R8" s="56"/>
      <c r="S8" s="56"/>
    </row>
    <row r="9" spans="1:19" ht="74.25" customHeight="1">
      <c r="A9" s="4" t="s">
        <v>14</v>
      </c>
      <c r="B9" s="56" t="s">
        <v>15</v>
      </c>
      <c r="C9" s="56"/>
      <c r="D9" s="56"/>
      <c r="E9" s="56"/>
      <c r="F9" s="56"/>
      <c r="G9" s="56"/>
      <c r="H9" s="56"/>
      <c r="I9" s="56"/>
      <c r="J9" s="56"/>
      <c r="K9" s="56"/>
      <c r="L9" s="56"/>
      <c r="M9" s="56"/>
      <c r="N9" s="56"/>
      <c r="O9" s="56"/>
      <c r="P9" s="56"/>
      <c r="Q9" s="56"/>
      <c r="R9" s="56"/>
      <c r="S9" s="56"/>
    </row>
    <row r="10" spans="1:19" s="3" customFormat="1" ht="45" customHeight="1">
      <c r="A10" s="4" t="s">
        <v>0</v>
      </c>
      <c r="B10" s="8" t="s">
        <v>1</v>
      </c>
      <c r="C10" s="8" t="s">
        <v>135</v>
      </c>
      <c r="D10" s="8" t="s">
        <v>134</v>
      </c>
      <c r="E10" s="14" t="s">
        <v>170</v>
      </c>
      <c r="F10" s="14" t="s">
        <v>171</v>
      </c>
      <c r="G10" s="16" t="s">
        <v>172</v>
      </c>
      <c r="H10" s="14" t="s">
        <v>170</v>
      </c>
      <c r="I10" s="14" t="s">
        <v>171</v>
      </c>
      <c r="J10" s="16" t="s">
        <v>179</v>
      </c>
      <c r="K10" s="14" t="s">
        <v>170</v>
      </c>
      <c r="L10" s="14" t="s">
        <v>171</v>
      </c>
      <c r="M10" s="16" t="s">
        <v>180</v>
      </c>
      <c r="N10" s="14" t="s">
        <v>170</v>
      </c>
      <c r="O10" s="14" t="s">
        <v>171</v>
      </c>
      <c r="P10" s="16" t="s">
        <v>181</v>
      </c>
      <c r="Q10" s="16" t="s">
        <v>173</v>
      </c>
      <c r="R10" s="8" t="s">
        <v>136</v>
      </c>
      <c r="S10" s="17" t="s">
        <v>177</v>
      </c>
    </row>
    <row r="11" spans="1:19" s="3" customFormat="1" ht="210">
      <c r="A11" s="4" t="s">
        <v>2</v>
      </c>
      <c r="B11" s="18" t="s">
        <v>69</v>
      </c>
      <c r="C11" s="18" t="s">
        <v>174</v>
      </c>
      <c r="D11" s="18" t="s">
        <v>44</v>
      </c>
      <c r="E11" s="19">
        <v>7038</v>
      </c>
      <c r="F11" s="20">
        <v>7500</v>
      </c>
      <c r="G11" s="21">
        <f>E11/F11</f>
        <v>0.9384</v>
      </c>
      <c r="H11" s="19">
        <v>8075</v>
      </c>
      <c r="I11" s="20">
        <v>7500</v>
      </c>
      <c r="J11" s="21">
        <f>H11/I11</f>
        <v>1.0766666666666667</v>
      </c>
      <c r="K11" s="19">
        <v>5761</v>
      </c>
      <c r="L11" s="20">
        <v>7000</v>
      </c>
      <c r="M11" s="21">
        <f>K11/L11</f>
        <v>0.823</v>
      </c>
      <c r="N11" s="19">
        <v>7693</v>
      </c>
      <c r="O11" s="20">
        <v>7000</v>
      </c>
      <c r="P11" s="21">
        <f>N11/O11</f>
        <v>1.099</v>
      </c>
      <c r="Q11" s="21">
        <f>((E11+H11+K11+N11)/(F11+I11+L11+O11))</f>
        <v>0.9850689655172413</v>
      </c>
      <c r="R11" s="22">
        <v>0.95</v>
      </c>
      <c r="S11" s="23" t="s">
        <v>199</v>
      </c>
    </row>
    <row r="12" spans="1:22" ht="154.5" customHeight="1">
      <c r="A12" s="4" t="s">
        <v>2</v>
      </c>
      <c r="B12" s="24" t="s">
        <v>69</v>
      </c>
      <c r="C12" s="24" t="s">
        <v>175</v>
      </c>
      <c r="D12" s="24" t="s">
        <v>44</v>
      </c>
      <c r="E12" s="25">
        <v>1329</v>
      </c>
      <c r="F12" s="25">
        <v>1399</v>
      </c>
      <c r="G12" s="26">
        <f>E12/F12</f>
        <v>0.949964260185847</v>
      </c>
      <c r="H12" s="19">
        <v>1763</v>
      </c>
      <c r="I12" s="20">
        <v>1948</v>
      </c>
      <c r="J12" s="21">
        <f aca="true" t="shared" si="0" ref="J12:J41">H12/I12</f>
        <v>0.9050308008213552</v>
      </c>
      <c r="K12" s="19">
        <v>2260</v>
      </c>
      <c r="L12" s="20">
        <v>2773</v>
      </c>
      <c r="M12" s="21">
        <f aca="true" t="shared" si="1" ref="M12:M41">K12/L12</f>
        <v>0.8150018031013343</v>
      </c>
      <c r="N12" s="19">
        <v>7614</v>
      </c>
      <c r="O12" s="20">
        <v>4624</v>
      </c>
      <c r="P12" s="21">
        <f aca="true" t="shared" si="2" ref="P12:P44">N12/O12</f>
        <v>1.6466262975778547</v>
      </c>
      <c r="Q12" s="21">
        <f aca="true" t="shared" si="3" ref="Q12:Q41">((E12+H12+K12+N12)/(F12+I12+L12+O12))</f>
        <v>1.2068131049888309</v>
      </c>
      <c r="R12" s="27">
        <v>0.95</v>
      </c>
      <c r="S12" s="28"/>
      <c r="T12" s="30"/>
      <c r="U12" s="30"/>
      <c r="V12" s="30"/>
    </row>
    <row r="13" spans="1:22" ht="165" customHeight="1">
      <c r="A13" s="4" t="s">
        <v>2</v>
      </c>
      <c r="B13" s="18" t="s">
        <v>69</v>
      </c>
      <c r="C13" s="18" t="s">
        <v>176</v>
      </c>
      <c r="D13" s="18" t="s">
        <v>44</v>
      </c>
      <c r="E13" s="19">
        <v>59214</v>
      </c>
      <c r="F13" s="19">
        <v>42632</v>
      </c>
      <c r="G13" s="21">
        <f>E13/F13</f>
        <v>1.3889566522799774</v>
      </c>
      <c r="H13" s="19">
        <v>84032</v>
      </c>
      <c r="I13" s="20">
        <v>82234</v>
      </c>
      <c r="J13" s="21">
        <f t="shared" si="0"/>
        <v>1.0218644356348956</v>
      </c>
      <c r="K13" s="19">
        <v>42012</v>
      </c>
      <c r="L13" s="20">
        <v>60949</v>
      </c>
      <c r="M13" s="21">
        <f t="shared" si="1"/>
        <v>0.6892976094767757</v>
      </c>
      <c r="N13" s="19">
        <v>86699</v>
      </c>
      <c r="O13" s="20">
        <v>65161</v>
      </c>
      <c r="P13" s="21">
        <f t="shared" si="2"/>
        <v>1.3305351360476358</v>
      </c>
      <c r="Q13" s="21">
        <f t="shared" si="3"/>
        <v>1.0835976348336096</v>
      </c>
      <c r="R13" s="22">
        <v>0.95</v>
      </c>
      <c r="S13" s="29"/>
      <c r="T13" s="30"/>
      <c r="U13" s="30"/>
      <c r="V13" s="30"/>
    </row>
    <row r="14" spans="1:22" ht="60">
      <c r="A14" s="4" t="s">
        <v>3</v>
      </c>
      <c r="B14" s="24" t="s">
        <v>4</v>
      </c>
      <c r="C14" s="18" t="s">
        <v>62</v>
      </c>
      <c r="D14" s="18" t="s">
        <v>45</v>
      </c>
      <c r="E14" s="19">
        <v>24179</v>
      </c>
      <c r="F14" s="19">
        <v>13572</v>
      </c>
      <c r="G14" s="21">
        <f aca="true" t="shared" si="4" ref="G14:G41">E14/F14</f>
        <v>1.781535514294135</v>
      </c>
      <c r="H14" s="19">
        <v>42958</v>
      </c>
      <c r="I14" s="20">
        <v>46484</v>
      </c>
      <c r="J14" s="21">
        <f t="shared" si="0"/>
        <v>0.9241459426899579</v>
      </c>
      <c r="K14" s="19">
        <v>30490</v>
      </c>
      <c r="L14" s="20">
        <v>37184</v>
      </c>
      <c r="M14" s="21">
        <f t="shared" si="1"/>
        <v>0.8199763339070568</v>
      </c>
      <c r="N14" s="19">
        <v>44968</v>
      </c>
      <c r="O14" s="20">
        <v>33000</v>
      </c>
      <c r="P14" s="21">
        <f t="shared" si="2"/>
        <v>1.3626666666666667</v>
      </c>
      <c r="Q14" s="21">
        <f t="shared" si="3"/>
        <v>1.0948633292383292</v>
      </c>
      <c r="R14" s="22">
        <v>0.9</v>
      </c>
      <c r="S14" s="29"/>
      <c r="T14" s="30"/>
      <c r="U14" s="30"/>
      <c r="V14" s="30"/>
    </row>
    <row r="15" spans="1:22" ht="60">
      <c r="A15" s="4" t="s">
        <v>16</v>
      </c>
      <c r="B15" s="18" t="s">
        <v>37</v>
      </c>
      <c r="C15" s="31" t="s">
        <v>70</v>
      </c>
      <c r="D15" s="31" t="s">
        <v>39</v>
      </c>
      <c r="E15" s="32">
        <v>84</v>
      </c>
      <c r="F15" s="33">
        <v>84</v>
      </c>
      <c r="G15" s="21">
        <f t="shared" si="4"/>
        <v>1</v>
      </c>
      <c r="H15" s="19">
        <v>84</v>
      </c>
      <c r="I15" s="20">
        <v>84</v>
      </c>
      <c r="J15" s="21">
        <f t="shared" si="0"/>
        <v>1</v>
      </c>
      <c r="K15" s="19">
        <v>64</v>
      </c>
      <c r="L15" s="20">
        <v>84</v>
      </c>
      <c r="M15" s="21">
        <f t="shared" si="1"/>
        <v>0.7619047619047619</v>
      </c>
      <c r="N15" s="19">
        <v>128</v>
      </c>
      <c r="O15" s="20">
        <v>84</v>
      </c>
      <c r="P15" s="21">
        <f t="shared" si="2"/>
        <v>1.5238095238095237</v>
      </c>
      <c r="Q15" s="21">
        <f t="shared" si="3"/>
        <v>1.0714285714285714</v>
      </c>
      <c r="R15" s="27">
        <v>0.95</v>
      </c>
      <c r="S15" s="23" t="s">
        <v>209</v>
      </c>
      <c r="T15" s="30"/>
      <c r="U15" s="30"/>
      <c r="V15" s="30"/>
    </row>
    <row r="16" spans="1:22" ht="45">
      <c r="A16" s="4" t="s">
        <v>16</v>
      </c>
      <c r="B16" s="18"/>
      <c r="C16" s="31" t="s">
        <v>71</v>
      </c>
      <c r="D16" s="31" t="s">
        <v>40</v>
      </c>
      <c r="E16" s="33">
        <v>6539</v>
      </c>
      <c r="F16" s="33">
        <v>2950</v>
      </c>
      <c r="G16" s="21">
        <f t="shared" si="4"/>
        <v>2.2166101694915255</v>
      </c>
      <c r="H16" s="19">
        <v>9017</v>
      </c>
      <c r="I16" s="20">
        <v>9200</v>
      </c>
      <c r="J16" s="21">
        <f t="shared" si="0"/>
        <v>0.980108695652174</v>
      </c>
      <c r="K16" s="19">
        <v>6939</v>
      </c>
      <c r="L16" s="20">
        <v>8400</v>
      </c>
      <c r="M16" s="21">
        <f t="shared" si="1"/>
        <v>0.8260714285714286</v>
      </c>
      <c r="N16" s="19">
        <v>19913</v>
      </c>
      <c r="O16" s="20">
        <v>9200</v>
      </c>
      <c r="P16" s="21">
        <f t="shared" si="2"/>
        <v>2.1644565217391305</v>
      </c>
      <c r="Q16" s="21">
        <f t="shared" si="3"/>
        <v>1.4254789915966386</v>
      </c>
      <c r="R16" s="27">
        <v>0.85</v>
      </c>
      <c r="S16" s="23" t="s">
        <v>209</v>
      </c>
      <c r="T16" s="30"/>
      <c r="U16" s="30"/>
      <c r="V16" s="30"/>
    </row>
    <row r="17" spans="1:22" ht="75">
      <c r="A17" s="4" t="s">
        <v>17</v>
      </c>
      <c r="B17" s="18" t="s">
        <v>38</v>
      </c>
      <c r="C17" s="31" t="s">
        <v>74</v>
      </c>
      <c r="D17" s="31" t="s">
        <v>92</v>
      </c>
      <c r="E17" s="33">
        <v>3855</v>
      </c>
      <c r="F17" s="33">
        <v>2038</v>
      </c>
      <c r="G17" s="21">
        <f t="shared" si="4"/>
        <v>1.891560353287537</v>
      </c>
      <c r="H17" s="19">
        <v>7120</v>
      </c>
      <c r="I17" s="20">
        <v>7300</v>
      </c>
      <c r="J17" s="21">
        <f t="shared" si="0"/>
        <v>0.9753424657534246</v>
      </c>
      <c r="K17" s="19">
        <v>3424</v>
      </c>
      <c r="L17" s="20">
        <v>5600</v>
      </c>
      <c r="M17" s="21">
        <f t="shared" si="1"/>
        <v>0.6114285714285714</v>
      </c>
      <c r="N17" s="19">
        <v>6332</v>
      </c>
      <c r="O17" s="20">
        <v>6200</v>
      </c>
      <c r="P17" s="21">
        <f t="shared" si="2"/>
        <v>1.0212903225806451</v>
      </c>
      <c r="Q17" s="21">
        <f t="shared" si="3"/>
        <v>0.9807455766865361</v>
      </c>
      <c r="R17" s="27">
        <v>0.9</v>
      </c>
      <c r="S17" s="52" t="s">
        <v>182</v>
      </c>
      <c r="T17" s="30"/>
      <c r="U17" s="30"/>
      <c r="V17" s="30"/>
    </row>
    <row r="18" spans="1:22" ht="60">
      <c r="A18" s="4"/>
      <c r="B18" s="18"/>
      <c r="C18" s="31" t="s">
        <v>73</v>
      </c>
      <c r="D18" s="31" t="s">
        <v>49</v>
      </c>
      <c r="E18" s="33">
        <v>13701</v>
      </c>
      <c r="F18" s="33">
        <v>8500</v>
      </c>
      <c r="G18" s="21">
        <f t="shared" si="4"/>
        <v>1.6118823529411765</v>
      </c>
      <c r="H18" s="19">
        <v>26737</v>
      </c>
      <c r="I18" s="20">
        <v>29900</v>
      </c>
      <c r="J18" s="21">
        <f t="shared" si="0"/>
        <v>0.8942140468227425</v>
      </c>
      <c r="K18" s="19">
        <v>20063</v>
      </c>
      <c r="L18" s="20">
        <v>23100</v>
      </c>
      <c r="M18" s="21">
        <f t="shared" si="1"/>
        <v>0.8685281385281385</v>
      </c>
      <c r="N18" s="19">
        <v>38636</v>
      </c>
      <c r="O18" s="20">
        <v>26800</v>
      </c>
      <c r="P18" s="21">
        <f t="shared" si="2"/>
        <v>1.441641791044776</v>
      </c>
      <c r="Q18" s="21">
        <f t="shared" si="3"/>
        <v>1.1227293318233296</v>
      </c>
      <c r="R18" s="27">
        <v>0.9</v>
      </c>
      <c r="S18" s="52" t="s">
        <v>183</v>
      </c>
      <c r="T18" s="30"/>
      <c r="U18" s="30"/>
      <c r="V18" s="30"/>
    </row>
    <row r="19" spans="1:22" ht="60">
      <c r="A19" s="4" t="s">
        <v>5</v>
      </c>
      <c r="B19" s="24" t="s">
        <v>6</v>
      </c>
      <c r="C19" s="18" t="s">
        <v>63</v>
      </c>
      <c r="D19" s="18" t="s">
        <v>46</v>
      </c>
      <c r="E19" s="19">
        <v>35035</v>
      </c>
      <c r="F19" s="19">
        <v>29060</v>
      </c>
      <c r="G19" s="21">
        <f t="shared" si="4"/>
        <v>1.2056090846524432</v>
      </c>
      <c r="H19" s="19">
        <v>41074</v>
      </c>
      <c r="I19" s="20">
        <v>35750</v>
      </c>
      <c r="J19" s="21">
        <f t="shared" si="0"/>
        <v>1.148923076923077</v>
      </c>
      <c r="K19" s="19">
        <v>11522</v>
      </c>
      <c r="L19" s="20">
        <v>23765</v>
      </c>
      <c r="M19" s="21">
        <f t="shared" si="1"/>
        <v>0.48483063328424153</v>
      </c>
      <c r="N19" s="19">
        <v>41731</v>
      </c>
      <c r="O19" s="20">
        <v>32161</v>
      </c>
      <c r="P19" s="21">
        <f t="shared" si="2"/>
        <v>1.297565374211001</v>
      </c>
      <c r="Q19" s="21">
        <f t="shared" si="3"/>
        <v>1.0714451364961568</v>
      </c>
      <c r="R19" s="22">
        <v>0.85</v>
      </c>
      <c r="S19" s="29" t="s">
        <v>184</v>
      </c>
      <c r="T19" s="30"/>
      <c r="U19" s="30"/>
      <c r="V19" s="30"/>
    </row>
    <row r="20" spans="1:22" ht="60">
      <c r="A20" s="4" t="s">
        <v>20</v>
      </c>
      <c r="B20" s="31" t="s">
        <v>64</v>
      </c>
      <c r="C20" s="24" t="s">
        <v>41</v>
      </c>
      <c r="D20" s="18" t="s">
        <v>96</v>
      </c>
      <c r="E20" s="19">
        <v>356</v>
      </c>
      <c r="F20" s="19">
        <v>360</v>
      </c>
      <c r="G20" s="21">
        <f t="shared" si="4"/>
        <v>0.9888888888888889</v>
      </c>
      <c r="H20" s="19">
        <v>360</v>
      </c>
      <c r="I20" s="20">
        <v>360</v>
      </c>
      <c r="J20" s="21">
        <f t="shared" si="0"/>
        <v>1</v>
      </c>
      <c r="K20" s="19">
        <v>270</v>
      </c>
      <c r="L20" s="20">
        <v>360</v>
      </c>
      <c r="M20" s="21">
        <f t="shared" si="1"/>
        <v>0.75</v>
      </c>
      <c r="N20" s="19">
        <v>319</v>
      </c>
      <c r="O20" s="20">
        <v>360</v>
      </c>
      <c r="P20" s="21">
        <f t="shared" si="2"/>
        <v>0.8861111111111111</v>
      </c>
      <c r="Q20" s="21">
        <f t="shared" si="3"/>
        <v>0.90625</v>
      </c>
      <c r="R20" s="27">
        <v>0.9</v>
      </c>
      <c r="S20" s="28" t="s">
        <v>185</v>
      </c>
      <c r="T20" s="30"/>
      <c r="U20" s="30"/>
      <c r="V20" s="30"/>
    </row>
    <row r="21" spans="1:22" ht="75">
      <c r="A21" s="4" t="s">
        <v>21</v>
      </c>
      <c r="B21" s="18" t="s">
        <v>65</v>
      </c>
      <c r="C21" s="24" t="s">
        <v>72</v>
      </c>
      <c r="D21" s="24" t="s">
        <v>97</v>
      </c>
      <c r="E21" s="34">
        <v>111</v>
      </c>
      <c r="F21" s="34">
        <v>65</v>
      </c>
      <c r="G21" s="21">
        <f t="shared" si="4"/>
        <v>1.7076923076923076</v>
      </c>
      <c r="H21" s="19">
        <v>128</v>
      </c>
      <c r="I21" s="20">
        <v>150</v>
      </c>
      <c r="J21" s="21">
        <f t="shared" si="0"/>
        <v>0.8533333333333334</v>
      </c>
      <c r="K21" s="19">
        <v>93</v>
      </c>
      <c r="L21" s="20">
        <v>85</v>
      </c>
      <c r="M21" s="21">
        <f t="shared" si="1"/>
        <v>1.0941176470588236</v>
      </c>
      <c r="N21" s="19">
        <v>93</v>
      </c>
      <c r="O21" s="20">
        <v>85</v>
      </c>
      <c r="P21" s="21">
        <f t="shared" si="2"/>
        <v>1.0941176470588236</v>
      </c>
      <c r="Q21" s="21">
        <f t="shared" si="3"/>
        <v>1.103896103896104</v>
      </c>
      <c r="R21" s="27">
        <v>0.9</v>
      </c>
      <c r="S21" s="24" t="s">
        <v>212</v>
      </c>
      <c r="T21" s="30"/>
      <c r="U21" s="30"/>
      <c r="V21" s="30"/>
    </row>
    <row r="22" spans="1:22" ht="97.5" customHeight="1">
      <c r="A22" s="4" t="s">
        <v>21</v>
      </c>
      <c r="B22" s="18"/>
      <c r="C22" s="24" t="s">
        <v>122</v>
      </c>
      <c r="D22" s="24" t="s">
        <v>123</v>
      </c>
      <c r="E22" s="34">
        <v>28</v>
      </c>
      <c r="F22" s="34">
        <v>28</v>
      </c>
      <c r="G22" s="21">
        <f t="shared" si="4"/>
        <v>1</v>
      </c>
      <c r="H22" s="19">
        <v>30</v>
      </c>
      <c r="I22" s="20">
        <v>26</v>
      </c>
      <c r="J22" s="21">
        <f t="shared" si="0"/>
        <v>1.1538461538461537</v>
      </c>
      <c r="K22" s="19">
        <v>13</v>
      </c>
      <c r="L22" s="20">
        <v>30</v>
      </c>
      <c r="M22" s="21">
        <f t="shared" si="1"/>
        <v>0.43333333333333335</v>
      </c>
      <c r="N22" s="19">
        <v>31</v>
      </c>
      <c r="O22" s="20">
        <v>30</v>
      </c>
      <c r="P22" s="21">
        <f t="shared" si="2"/>
        <v>1.0333333333333334</v>
      </c>
      <c r="Q22" s="21">
        <f t="shared" si="3"/>
        <v>0.8947368421052632</v>
      </c>
      <c r="R22" s="27">
        <v>0.95</v>
      </c>
      <c r="S22" s="28" t="s">
        <v>212</v>
      </c>
      <c r="T22" s="30"/>
      <c r="U22" s="30"/>
      <c r="V22" s="30"/>
    </row>
    <row r="23" spans="1:22" ht="60">
      <c r="A23" s="4" t="s">
        <v>22</v>
      </c>
      <c r="B23" s="18" t="s">
        <v>47</v>
      </c>
      <c r="C23" s="24" t="s">
        <v>75</v>
      </c>
      <c r="D23" s="24" t="s">
        <v>42</v>
      </c>
      <c r="E23" s="25">
        <v>940</v>
      </c>
      <c r="F23" s="25">
        <v>900</v>
      </c>
      <c r="G23" s="21">
        <f t="shared" si="4"/>
        <v>1.0444444444444445</v>
      </c>
      <c r="H23" s="19">
        <v>837</v>
      </c>
      <c r="I23" s="20">
        <v>900</v>
      </c>
      <c r="J23" s="21">
        <f t="shared" si="0"/>
        <v>0.93</v>
      </c>
      <c r="K23" s="19">
        <v>625</v>
      </c>
      <c r="L23" s="20">
        <v>900</v>
      </c>
      <c r="M23" s="21">
        <f t="shared" si="1"/>
        <v>0.6944444444444444</v>
      </c>
      <c r="N23" s="19">
        <v>1040</v>
      </c>
      <c r="O23" s="20">
        <v>900</v>
      </c>
      <c r="P23" s="21">
        <f t="shared" si="2"/>
        <v>1.1555555555555554</v>
      </c>
      <c r="Q23" s="21">
        <f t="shared" si="3"/>
        <v>0.9561111111111111</v>
      </c>
      <c r="R23" s="27">
        <v>0.95</v>
      </c>
      <c r="S23" s="28" t="s">
        <v>186</v>
      </c>
      <c r="T23" s="30"/>
      <c r="U23" s="30"/>
      <c r="V23" s="30"/>
    </row>
    <row r="24" spans="1:22" ht="75">
      <c r="A24" s="4" t="s">
        <v>23</v>
      </c>
      <c r="B24" s="31" t="s">
        <v>106</v>
      </c>
      <c r="C24" s="35" t="s">
        <v>107</v>
      </c>
      <c r="D24" s="31" t="s">
        <v>108</v>
      </c>
      <c r="E24" s="36">
        <v>456</v>
      </c>
      <c r="F24" s="36">
        <v>511</v>
      </c>
      <c r="G24" s="21">
        <f t="shared" si="4"/>
        <v>0.8923679060665362</v>
      </c>
      <c r="H24" s="19">
        <v>473</v>
      </c>
      <c r="I24" s="20">
        <v>473</v>
      </c>
      <c r="J24" s="21">
        <f t="shared" si="0"/>
        <v>1</v>
      </c>
      <c r="K24" s="19">
        <v>294</v>
      </c>
      <c r="L24" s="20">
        <v>301</v>
      </c>
      <c r="M24" s="21">
        <f t="shared" si="1"/>
        <v>0.9767441860465116</v>
      </c>
      <c r="N24" s="19">
        <v>83</v>
      </c>
      <c r="O24" s="20">
        <v>92</v>
      </c>
      <c r="P24" s="21">
        <f t="shared" si="2"/>
        <v>0.9021739130434783</v>
      </c>
      <c r="Q24" s="21">
        <f t="shared" si="3"/>
        <v>0.9484386347131445</v>
      </c>
      <c r="R24" s="27">
        <v>0.85</v>
      </c>
      <c r="S24" s="28" t="s">
        <v>195</v>
      </c>
      <c r="T24" s="30"/>
      <c r="U24" s="30"/>
      <c r="V24" s="30"/>
    </row>
    <row r="25" spans="1:22" ht="75">
      <c r="A25" s="4" t="s">
        <v>24</v>
      </c>
      <c r="B25" s="18" t="s">
        <v>48</v>
      </c>
      <c r="C25" s="18" t="s">
        <v>109</v>
      </c>
      <c r="D25" s="18" t="s">
        <v>110</v>
      </c>
      <c r="E25" s="19">
        <v>2130</v>
      </c>
      <c r="F25" s="19">
        <v>800</v>
      </c>
      <c r="G25" s="21">
        <f t="shared" si="4"/>
        <v>2.6625</v>
      </c>
      <c r="H25" s="19">
        <v>6136</v>
      </c>
      <c r="I25" s="20">
        <v>6200</v>
      </c>
      <c r="J25" s="21">
        <f t="shared" si="0"/>
        <v>0.9896774193548387</v>
      </c>
      <c r="K25" s="19">
        <v>5071</v>
      </c>
      <c r="L25" s="20">
        <v>5700</v>
      </c>
      <c r="M25" s="21">
        <f t="shared" si="1"/>
        <v>0.8896491228070176</v>
      </c>
      <c r="N25" s="19">
        <v>5751</v>
      </c>
      <c r="O25" s="20">
        <v>5800</v>
      </c>
      <c r="P25" s="21">
        <f t="shared" si="2"/>
        <v>0.991551724137931</v>
      </c>
      <c r="Q25" s="21">
        <f t="shared" si="3"/>
        <v>1.0317837837837838</v>
      </c>
      <c r="R25" s="27">
        <v>0.95</v>
      </c>
      <c r="S25" s="28" t="s">
        <v>187</v>
      </c>
      <c r="T25" s="30"/>
      <c r="U25" s="30"/>
      <c r="V25" s="30"/>
    </row>
    <row r="26" spans="1:22" ht="45">
      <c r="A26" s="4"/>
      <c r="B26" s="18"/>
      <c r="C26" s="18" t="s">
        <v>113</v>
      </c>
      <c r="D26" s="18" t="s">
        <v>114</v>
      </c>
      <c r="E26" s="37">
        <v>238</v>
      </c>
      <c r="F26" s="19">
        <v>0</v>
      </c>
      <c r="G26" s="21">
        <v>2.38</v>
      </c>
      <c r="H26" s="19">
        <v>1281</v>
      </c>
      <c r="I26" s="20">
        <v>1289</v>
      </c>
      <c r="J26" s="21">
        <f t="shared" si="0"/>
        <v>0.9937936384794415</v>
      </c>
      <c r="K26" s="19">
        <v>1233</v>
      </c>
      <c r="L26" s="20">
        <v>1100</v>
      </c>
      <c r="M26" s="21">
        <f t="shared" si="1"/>
        <v>1.1209090909090909</v>
      </c>
      <c r="N26" s="19">
        <v>1767</v>
      </c>
      <c r="O26" s="20">
        <v>1100</v>
      </c>
      <c r="P26" s="21">
        <f t="shared" si="2"/>
        <v>1.6063636363636364</v>
      </c>
      <c r="Q26" s="21">
        <f t="shared" si="3"/>
        <v>1.295213528231585</v>
      </c>
      <c r="R26" s="27">
        <v>0.9</v>
      </c>
      <c r="S26" s="28" t="s">
        <v>187</v>
      </c>
      <c r="T26" s="30"/>
      <c r="U26" s="30"/>
      <c r="V26" s="30"/>
    </row>
    <row r="27" spans="1:22" ht="105">
      <c r="A27" s="4" t="s">
        <v>25</v>
      </c>
      <c r="B27" s="18" t="s">
        <v>19</v>
      </c>
      <c r="C27" s="24" t="s">
        <v>111</v>
      </c>
      <c r="D27" s="24" t="s">
        <v>112</v>
      </c>
      <c r="E27" s="34">
        <v>0</v>
      </c>
      <c r="F27" s="25">
        <v>0</v>
      </c>
      <c r="G27" s="21">
        <v>1</v>
      </c>
      <c r="H27" s="19">
        <v>1</v>
      </c>
      <c r="I27" s="20">
        <v>1</v>
      </c>
      <c r="J27" s="21">
        <f t="shared" si="0"/>
        <v>1</v>
      </c>
      <c r="K27" s="19">
        <v>0</v>
      </c>
      <c r="L27" s="20">
        <v>1</v>
      </c>
      <c r="M27" s="21">
        <f t="shared" si="1"/>
        <v>0</v>
      </c>
      <c r="N27" s="19">
        <v>1</v>
      </c>
      <c r="O27" s="20">
        <v>1</v>
      </c>
      <c r="P27" s="21">
        <f t="shared" si="2"/>
        <v>1</v>
      </c>
      <c r="Q27" s="21">
        <f t="shared" si="3"/>
        <v>0.6666666666666666</v>
      </c>
      <c r="R27" s="27">
        <v>0.95</v>
      </c>
      <c r="S27" s="28" t="s">
        <v>188</v>
      </c>
      <c r="T27" s="30"/>
      <c r="U27" s="30"/>
      <c r="V27" s="30"/>
    </row>
    <row r="28" spans="1:22" ht="375">
      <c r="A28" s="4" t="s">
        <v>25</v>
      </c>
      <c r="B28" s="18"/>
      <c r="C28" s="24" t="s">
        <v>120</v>
      </c>
      <c r="D28" s="24" t="s">
        <v>121</v>
      </c>
      <c r="E28" s="25">
        <v>31371</v>
      </c>
      <c r="F28" s="25">
        <v>27000</v>
      </c>
      <c r="G28" s="21">
        <f t="shared" si="4"/>
        <v>1.161888888888889</v>
      </c>
      <c r="H28" s="19">
        <v>32459</v>
      </c>
      <c r="I28" s="25">
        <v>27000</v>
      </c>
      <c r="J28" s="21">
        <f t="shared" si="0"/>
        <v>1.2021851851851852</v>
      </c>
      <c r="K28" s="19">
        <v>4323</v>
      </c>
      <c r="L28" s="20">
        <v>15704</v>
      </c>
      <c r="M28" s="21">
        <f t="shared" si="1"/>
        <v>0.27528018339276616</v>
      </c>
      <c r="N28" s="19">
        <v>32853</v>
      </c>
      <c r="O28" s="20">
        <v>24000</v>
      </c>
      <c r="P28" s="21">
        <f t="shared" si="2"/>
        <v>1.368875</v>
      </c>
      <c r="Q28" s="21">
        <f t="shared" si="3"/>
        <v>1.077926235806369</v>
      </c>
      <c r="R28" s="27">
        <v>0.95</v>
      </c>
      <c r="S28" s="53" t="s">
        <v>189</v>
      </c>
      <c r="T28" s="30"/>
      <c r="U28" s="30"/>
      <c r="V28" s="30"/>
    </row>
    <row r="29" spans="1:22" ht="60">
      <c r="A29" s="4" t="s">
        <v>7</v>
      </c>
      <c r="B29" s="24" t="s">
        <v>76</v>
      </c>
      <c r="C29" s="18" t="s">
        <v>66</v>
      </c>
      <c r="D29" s="18" t="s">
        <v>50</v>
      </c>
      <c r="E29" s="37">
        <v>25</v>
      </c>
      <c r="F29" s="37">
        <v>25</v>
      </c>
      <c r="G29" s="21">
        <f t="shared" si="4"/>
        <v>1</v>
      </c>
      <c r="H29" s="19">
        <v>99</v>
      </c>
      <c r="I29" s="20">
        <v>168</v>
      </c>
      <c r="J29" s="21">
        <f t="shared" si="0"/>
        <v>0.5892857142857143</v>
      </c>
      <c r="K29" s="19">
        <v>239</v>
      </c>
      <c r="L29" s="20">
        <v>245</v>
      </c>
      <c r="M29" s="21">
        <f t="shared" si="1"/>
        <v>0.9755102040816327</v>
      </c>
      <c r="N29" s="19">
        <v>222</v>
      </c>
      <c r="O29" s="20">
        <v>189</v>
      </c>
      <c r="P29" s="21">
        <f t="shared" si="2"/>
        <v>1.1746031746031746</v>
      </c>
      <c r="Q29" s="21">
        <f t="shared" si="3"/>
        <v>0.9330143540669856</v>
      </c>
      <c r="R29" s="22">
        <v>0.93</v>
      </c>
      <c r="S29" s="29" t="s">
        <v>196</v>
      </c>
      <c r="T29" s="30"/>
      <c r="U29" s="30"/>
      <c r="V29" s="30"/>
    </row>
    <row r="30" spans="1:22" ht="135" customHeight="1">
      <c r="A30" s="4" t="s">
        <v>26</v>
      </c>
      <c r="B30" s="38" t="s">
        <v>51</v>
      </c>
      <c r="C30" s="24" t="s">
        <v>128</v>
      </c>
      <c r="D30" s="18" t="s">
        <v>129</v>
      </c>
      <c r="E30" s="37">
        <v>330</v>
      </c>
      <c r="F30" s="37">
        <v>345</v>
      </c>
      <c r="G30" s="21">
        <f t="shared" si="4"/>
        <v>0.9565217391304348</v>
      </c>
      <c r="H30" s="19">
        <v>673</v>
      </c>
      <c r="I30" s="20">
        <v>789</v>
      </c>
      <c r="J30" s="21">
        <f t="shared" si="0"/>
        <v>0.85297845373891</v>
      </c>
      <c r="K30" s="19">
        <v>1209</v>
      </c>
      <c r="L30" s="20">
        <v>1464</v>
      </c>
      <c r="M30" s="21">
        <f t="shared" si="1"/>
        <v>0.8258196721311475</v>
      </c>
      <c r="N30" s="19">
        <v>6821</v>
      </c>
      <c r="O30" s="20">
        <v>3855</v>
      </c>
      <c r="P30" s="21">
        <f t="shared" si="2"/>
        <v>1.769390402075227</v>
      </c>
      <c r="Q30" s="21">
        <f t="shared" si="3"/>
        <v>1.399814039981404</v>
      </c>
      <c r="R30" s="22">
        <v>0.9</v>
      </c>
      <c r="S30" s="29" t="s">
        <v>197</v>
      </c>
      <c r="T30" s="30"/>
      <c r="U30" s="30"/>
      <c r="V30" s="30"/>
    </row>
    <row r="31" spans="1:22" ht="204" customHeight="1">
      <c r="A31" s="4" t="s">
        <v>27</v>
      </c>
      <c r="B31" s="18" t="s">
        <v>67</v>
      </c>
      <c r="C31" s="18" t="s">
        <v>130</v>
      </c>
      <c r="D31" s="18" t="s">
        <v>131</v>
      </c>
      <c r="E31" s="37">
        <v>518</v>
      </c>
      <c r="F31" s="37">
        <v>518</v>
      </c>
      <c r="G31" s="21">
        <f t="shared" si="4"/>
        <v>1</v>
      </c>
      <c r="H31" s="19">
        <v>518</v>
      </c>
      <c r="I31" s="20">
        <v>518</v>
      </c>
      <c r="J31" s="21">
        <f t="shared" si="0"/>
        <v>1</v>
      </c>
      <c r="K31" s="19">
        <v>518</v>
      </c>
      <c r="L31" s="20">
        <v>518</v>
      </c>
      <c r="M31" s="21">
        <f t="shared" si="1"/>
        <v>1</v>
      </c>
      <c r="N31" s="19">
        <v>488</v>
      </c>
      <c r="O31" s="20">
        <v>488</v>
      </c>
      <c r="P31" s="21">
        <f t="shared" si="2"/>
        <v>1</v>
      </c>
      <c r="Q31" s="21">
        <f t="shared" si="3"/>
        <v>1</v>
      </c>
      <c r="R31" s="22">
        <v>0.95</v>
      </c>
      <c r="S31" s="29" t="s">
        <v>198</v>
      </c>
      <c r="T31" s="30"/>
      <c r="U31" s="30"/>
      <c r="V31" s="30"/>
    </row>
    <row r="32" spans="1:22" ht="243" customHeight="1">
      <c r="A32" s="4" t="s">
        <v>8</v>
      </c>
      <c r="B32" s="24" t="s">
        <v>9</v>
      </c>
      <c r="C32" s="18" t="s">
        <v>68</v>
      </c>
      <c r="D32" s="18" t="s">
        <v>52</v>
      </c>
      <c r="E32" s="19">
        <v>3318</v>
      </c>
      <c r="F32" s="20">
        <v>3500</v>
      </c>
      <c r="G32" s="21">
        <f t="shared" si="4"/>
        <v>0.948</v>
      </c>
      <c r="H32" s="19">
        <v>5175</v>
      </c>
      <c r="I32" s="20">
        <v>4000</v>
      </c>
      <c r="J32" s="21">
        <f t="shared" si="0"/>
        <v>1.29375</v>
      </c>
      <c r="K32" s="19">
        <v>2627</v>
      </c>
      <c r="L32" s="20">
        <v>4000</v>
      </c>
      <c r="M32" s="21">
        <f t="shared" si="1"/>
        <v>0.65675</v>
      </c>
      <c r="N32" s="19">
        <v>4554</v>
      </c>
      <c r="O32" s="20">
        <v>4000</v>
      </c>
      <c r="P32" s="21">
        <f t="shared" si="2"/>
        <v>1.1385</v>
      </c>
      <c r="Q32" s="21">
        <f t="shared" si="3"/>
        <v>1.0112258064516129</v>
      </c>
      <c r="R32" s="22">
        <v>0.95</v>
      </c>
      <c r="S32" s="23" t="s">
        <v>200</v>
      </c>
      <c r="T32" s="30"/>
      <c r="U32" s="30"/>
      <c r="V32" s="30"/>
    </row>
    <row r="33" spans="1:22" ht="114" customHeight="1">
      <c r="A33" s="4" t="s">
        <v>28</v>
      </c>
      <c r="B33" s="38" t="s">
        <v>78</v>
      </c>
      <c r="C33" s="31" t="s">
        <v>77</v>
      </c>
      <c r="D33" s="31" t="s">
        <v>55</v>
      </c>
      <c r="E33" s="32">
        <v>64</v>
      </c>
      <c r="F33" s="32">
        <v>40</v>
      </c>
      <c r="G33" s="21">
        <f t="shared" si="4"/>
        <v>1.6</v>
      </c>
      <c r="H33" s="19">
        <v>64</v>
      </c>
      <c r="I33" s="20">
        <v>40</v>
      </c>
      <c r="J33" s="21">
        <f t="shared" si="0"/>
        <v>1.6</v>
      </c>
      <c r="K33" s="37">
        <v>51</v>
      </c>
      <c r="L33" s="37">
        <v>40</v>
      </c>
      <c r="M33" s="21">
        <f t="shared" si="1"/>
        <v>1.275</v>
      </c>
      <c r="N33" s="19">
        <v>99</v>
      </c>
      <c r="O33" s="20">
        <v>40</v>
      </c>
      <c r="P33" s="21">
        <f t="shared" si="2"/>
        <v>2.475</v>
      </c>
      <c r="Q33" s="21">
        <f t="shared" si="3"/>
        <v>1.7375</v>
      </c>
      <c r="R33" s="27">
        <v>0.95</v>
      </c>
      <c r="S33" s="28" t="s">
        <v>190</v>
      </c>
      <c r="T33" s="30"/>
      <c r="U33" s="30"/>
      <c r="V33" s="30"/>
    </row>
    <row r="34" spans="1:22" ht="105">
      <c r="A34" s="4" t="s">
        <v>29</v>
      </c>
      <c r="B34" s="39" t="s">
        <v>53</v>
      </c>
      <c r="C34" s="31" t="s">
        <v>54</v>
      </c>
      <c r="D34" s="31" t="s">
        <v>98</v>
      </c>
      <c r="E34" s="32">
        <v>1309</v>
      </c>
      <c r="F34" s="32">
        <v>804</v>
      </c>
      <c r="G34" s="21">
        <f t="shared" si="4"/>
        <v>1.6281094527363185</v>
      </c>
      <c r="H34" s="19">
        <v>1538</v>
      </c>
      <c r="I34" s="20">
        <v>1230</v>
      </c>
      <c r="J34" s="21">
        <f t="shared" si="0"/>
        <v>1.2504065040650407</v>
      </c>
      <c r="K34" s="19">
        <v>721</v>
      </c>
      <c r="L34" s="20">
        <v>970</v>
      </c>
      <c r="M34" s="21">
        <f t="shared" si="1"/>
        <v>0.743298969072165</v>
      </c>
      <c r="N34" s="19">
        <v>1498</v>
      </c>
      <c r="O34" s="20">
        <v>1010</v>
      </c>
      <c r="P34" s="21">
        <f t="shared" si="2"/>
        <v>1.4831683168316832</v>
      </c>
      <c r="Q34" s="21">
        <f t="shared" si="3"/>
        <v>1.2620827105132038</v>
      </c>
      <c r="R34" s="27">
        <v>0.95</v>
      </c>
      <c r="S34" s="40"/>
      <c r="T34" s="30"/>
      <c r="U34" s="30"/>
      <c r="V34" s="30"/>
    </row>
    <row r="35" spans="1:22" ht="270">
      <c r="A35" s="4" t="s">
        <v>30</v>
      </c>
      <c r="B35" s="39" t="s">
        <v>80</v>
      </c>
      <c r="C35" s="31" t="s">
        <v>79</v>
      </c>
      <c r="D35" s="31" t="s">
        <v>99</v>
      </c>
      <c r="E35" s="32">
        <v>79</v>
      </c>
      <c r="F35" s="32">
        <v>45</v>
      </c>
      <c r="G35" s="21">
        <f t="shared" si="4"/>
        <v>1.7555555555555555</v>
      </c>
      <c r="H35" s="19">
        <v>31</v>
      </c>
      <c r="I35" s="20">
        <v>35</v>
      </c>
      <c r="J35" s="21">
        <f t="shared" si="0"/>
        <v>0.8857142857142857</v>
      </c>
      <c r="K35" s="37">
        <v>50</v>
      </c>
      <c r="L35" s="37">
        <v>35</v>
      </c>
      <c r="M35" s="21">
        <f t="shared" si="1"/>
        <v>1.4285714285714286</v>
      </c>
      <c r="N35" s="19">
        <v>80</v>
      </c>
      <c r="O35" s="20">
        <v>40</v>
      </c>
      <c r="P35" s="21">
        <f t="shared" si="2"/>
        <v>2</v>
      </c>
      <c r="Q35" s="21">
        <f t="shared" si="3"/>
        <v>1.5483870967741935</v>
      </c>
      <c r="R35" s="27">
        <v>0.95</v>
      </c>
      <c r="S35" s="43" t="s">
        <v>210</v>
      </c>
      <c r="T35" s="30"/>
      <c r="U35" s="30"/>
      <c r="V35" s="30"/>
    </row>
    <row r="36" spans="1:22" ht="105">
      <c r="A36" s="4" t="s">
        <v>31</v>
      </c>
      <c r="B36" s="39" t="s">
        <v>82</v>
      </c>
      <c r="C36" s="31" t="s">
        <v>81</v>
      </c>
      <c r="D36" s="31" t="s">
        <v>100</v>
      </c>
      <c r="E36" s="32">
        <v>1571</v>
      </c>
      <c r="F36" s="32">
        <v>1230</v>
      </c>
      <c r="G36" s="21">
        <f t="shared" si="4"/>
        <v>1.2772357723577237</v>
      </c>
      <c r="H36" s="19">
        <v>1730</v>
      </c>
      <c r="I36" s="20">
        <v>1140</v>
      </c>
      <c r="J36" s="21">
        <f t="shared" si="0"/>
        <v>1.5175438596491229</v>
      </c>
      <c r="K36" s="19">
        <v>1073</v>
      </c>
      <c r="L36" s="20">
        <v>1230</v>
      </c>
      <c r="M36" s="21">
        <f t="shared" si="1"/>
        <v>0.8723577235772357</v>
      </c>
      <c r="N36" s="19">
        <v>2133</v>
      </c>
      <c r="O36" s="20">
        <v>1140</v>
      </c>
      <c r="P36" s="21">
        <f t="shared" si="2"/>
        <v>1.8710526315789473</v>
      </c>
      <c r="Q36" s="21">
        <f t="shared" si="3"/>
        <v>1.3727848101265823</v>
      </c>
      <c r="R36" s="27">
        <v>0.95</v>
      </c>
      <c r="S36" s="28" t="s">
        <v>192</v>
      </c>
      <c r="T36" s="30"/>
      <c r="U36" s="30"/>
      <c r="V36" s="30"/>
    </row>
    <row r="37" spans="1:22" ht="345">
      <c r="A37" s="4" t="s">
        <v>32</v>
      </c>
      <c r="B37" s="39" t="s">
        <v>83</v>
      </c>
      <c r="C37" s="31" t="s">
        <v>104</v>
      </c>
      <c r="D37" s="31" t="s">
        <v>105</v>
      </c>
      <c r="E37" s="41">
        <v>105</v>
      </c>
      <c r="F37" s="41">
        <v>62</v>
      </c>
      <c r="G37" s="21">
        <f t="shared" si="4"/>
        <v>1.6935483870967742</v>
      </c>
      <c r="H37" s="19">
        <v>113</v>
      </c>
      <c r="I37" s="20">
        <v>68</v>
      </c>
      <c r="J37" s="21">
        <f t="shared" si="0"/>
        <v>1.661764705882353</v>
      </c>
      <c r="K37" s="19">
        <v>96</v>
      </c>
      <c r="L37" s="20">
        <v>64</v>
      </c>
      <c r="M37" s="21">
        <f t="shared" si="1"/>
        <v>1.5</v>
      </c>
      <c r="N37" s="19">
        <v>162</v>
      </c>
      <c r="O37" s="20">
        <v>71</v>
      </c>
      <c r="P37" s="21">
        <f t="shared" si="2"/>
        <v>2.2816901408450705</v>
      </c>
      <c r="Q37" s="21">
        <f t="shared" si="3"/>
        <v>1.7962264150943397</v>
      </c>
      <c r="R37" s="27">
        <v>0.95</v>
      </c>
      <c r="S37" s="42" t="s">
        <v>194</v>
      </c>
      <c r="T37" s="30"/>
      <c r="U37" s="30"/>
      <c r="V37" s="30"/>
    </row>
    <row r="38" spans="1:22" ht="135">
      <c r="A38" s="4" t="s">
        <v>33</v>
      </c>
      <c r="B38" s="39" t="s">
        <v>84</v>
      </c>
      <c r="C38" s="31" t="s">
        <v>85</v>
      </c>
      <c r="D38" s="31" t="s">
        <v>101</v>
      </c>
      <c r="E38" s="32">
        <v>214</v>
      </c>
      <c r="F38" s="32">
        <v>130</v>
      </c>
      <c r="G38" s="21">
        <f t="shared" si="4"/>
        <v>1.646153846153846</v>
      </c>
      <c r="H38" s="19">
        <v>282</v>
      </c>
      <c r="I38" s="20">
        <v>140</v>
      </c>
      <c r="J38" s="21">
        <f t="shared" si="0"/>
        <v>2.0142857142857142</v>
      </c>
      <c r="K38" s="32">
        <v>214</v>
      </c>
      <c r="L38" s="32">
        <v>130</v>
      </c>
      <c r="M38" s="21">
        <f t="shared" si="1"/>
        <v>1.646153846153846</v>
      </c>
      <c r="N38" s="19">
        <v>88.33</v>
      </c>
      <c r="O38" s="20">
        <v>120</v>
      </c>
      <c r="P38" s="21">
        <f t="shared" si="2"/>
        <v>0.7360833333333333</v>
      </c>
      <c r="Q38" s="21">
        <f t="shared" si="3"/>
        <v>1.53525</v>
      </c>
      <c r="R38" s="27">
        <v>0.98</v>
      </c>
      <c r="S38" s="18" t="s">
        <v>191</v>
      </c>
      <c r="T38" s="30"/>
      <c r="U38" s="30"/>
      <c r="V38" s="30"/>
    </row>
    <row r="39" spans="1:22" ht="150">
      <c r="A39" s="4" t="s">
        <v>34</v>
      </c>
      <c r="B39" s="39" t="s">
        <v>87</v>
      </c>
      <c r="C39" s="31" t="s">
        <v>86</v>
      </c>
      <c r="D39" s="31" t="s">
        <v>102</v>
      </c>
      <c r="E39" s="19">
        <v>179</v>
      </c>
      <c r="F39" s="20">
        <v>185</v>
      </c>
      <c r="G39" s="21">
        <f t="shared" si="4"/>
        <v>0.9675675675675676</v>
      </c>
      <c r="H39" s="19">
        <v>260</v>
      </c>
      <c r="I39" s="20">
        <v>230</v>
      </c>
      <c r="J39" s="21">
        <f t="shared" si="0"/>
        <v>1.1304347826086956</v>
      </c>
      <c r="K39" s="19">
        <v>167</v>
      </c>
      <c r="L39" s="20">
        <v>245</v>
      </c>
      <c r="M39" s="21">
        <f t="shared" si="1"/>
        <v>0.6816326530612244</v>
      </c>
      <c r="N39" s="19">
        <v>298</v>
      </c>
      <c r="O39" s="20">
        <v>225</v>
      </c>
      <c r="P39" s="21">
        <f t="shared" si="2"/>
        <v>1.3244444444444445</v>
      </c>
      <c r="Q39" s="21">
        <f t="shared" si="3"/>
        <v>1.0214689265536723</v>
      </c>
      <c r="R39" s="27">
        <v>0.95</v>
      </c>
      <c r="S39" s="43" t="s">
        <v>201</v>
      </c>
      <c r="T39" s="30"/>
      <c r="U39" s="30"/>
      <c r="V39" s="30"/>
    </row>
    <row r="40" spans="1:22" ht="81.75" customHeight="1">
      <c r="A40" s="4" t="s">
        <v>35</v>
      </c>
      <c r="B40" s="39" t="s">
        <v>89</v>
      </c>
      <c r="C40" s="31" t="s">
        <v>88</v>
      </c>
      <c r="D40" s="31" t="s">
        <v>56</v>
      </c>
      <c r="E40" s="32">
        <v>56</v>
      </c>
      <c r="F40" s="32">
        <v>80</v>
      </c>
      <c r="G40" s="21">
        <f t="shared" si="4"/>
        <v>0.7</v>
      </c>
      <c r="H40" s="19">
        <v>94</v>
      </c>
      <c r="I40" s="20">
        <v>80</v>
      </c>
      <c r="J40" s="21">
        <f t="shared" si="0"/>
        <v>1.175</v>
      </c>
      <c r="K40" s="19">
        <v>54</v>
      </c>
      <c r="L40" s="20">
        <v>80</v>
      </c>
      <c r="M40" s="21">
        <f t="shared" si="1"/>
        <v>0.675</v>
      </c>
      <c r="N40" s="19">
        <v>110</v>
      </c>
      <c r="O40" s="20">
        <v>70</v>
      </c>
      <c r="P40" s="21">
        <f t="shared" si="2"/>
        <v>1.5714285714285714</v>
      </c>
      <c r="Q40" s="21">
        <f t="shared" si="3"/>
        <v>1.0129032258064516</v>
      </c>
      <c r="R40" s="27">
        <v>0.95</v>
      </c>
      <c r="S40" s="28" t="s">
        <v>193</v>
      </c>
      <c r="T40" s="30"/>
      <c r="U40" s="30"/>
      <c r="V40" s="30"/>
    </row>
    <row r="41" spans="1:22" ht="90">
      <c r="A41" s="4" t="s">
        <v>36</v>
      </c>
      <c r="B41" s="39" t="s">
        <v>90</v>
      </c>
      <c r="C41" s="31" t="s">
        <v>132</v>
      </c>
      <c r="D41" s="31" t="s">
        <v>133</v>
      </c>
      <c r="E41" s="32">
        <v>93</v>
      </c>
      <c r="F41" s="32">
        <v>89</v>
      </c>
      <c r="G41" s="21">
        <f t="shared" si="4"/>
        <v>1.0449438202247192</v>
      </c>
      <c r="H41" s="19">
        <v>85</v>
      </c>
      <c r="I41" s="20">
        <v>72</v>
      </c>
      <c r="J41" s="21">
        <f t="shared" si="0"/>
        <v>1.1805555555555556</v>
      </c>
      <c r="K41" s="19">
        <v>51</v>
      </c>
      <c r="L41" s="20">
        <v>94</v>
      </c>
      <c r="M41" s="21">
        <f t="shared" si="1"/>
        <v>0.5425531914893617</v>
      </c>
      <c r="N41" s="19">
        <v>92</v>
      </c>
      <c r="O41" s="20">
        <v>75</v>
      </c>
      <c r="P41" s="21">
        <f t="shared" si="2"/>
        <v>1.2266666666666666</v>
      </c>
      <c r="Q41" s="21">
        <f t="shared" si="3"/>
        <v>0.9727272727272728</v>
      </c>
      <c r="R41" s="27">
        <v>0.95</v>
      </c>
      <c r="S41" s="28" t="s">
        <v>211</v>
      </c>
      <c r="T41" s="30"/>
      <c r="U41" s="30"/>
      <c r="V41" s="30"/>
    </row>
    <row r="42" spans="1:22" ht="60">
      <c r="A42" s="4" t="s">
        <v>10</v>
      </c>
      <c r="B42" s="24" t="s">
        <v>11</v>
      </c>
      <c r="C42" s="18" t="s">
        <v>43</v>
      </c>
      <c r="D42" s="43" t="s">
        <v>103</v>
      </c>
      <c r="E42" s="37" t="s">
        <v>178</v>
      </c>
      <c r="F42" s="37" t="s">
        <v>178</v>
      </c>
      <c r="G42" s="37" t="s">
        <v>178</v>
      </c>
      <c r="H42" s="37" t="s">
        <v>178</v>
      </c>
      <c r="I42" s="37" t="s">
        <v>178</v>
      </c>
      <c r="J42" s="37" t="s">
        <v>178</v>
      </c>
      <c r="K42" s="37" t="s">
        <v>178</v>
      </c>
      <c r="L42" s="37" t="s">
        <v>178</v>
      </c>
      <c r="M42" s="37" t="s">
        <v>178</v>
      </c>
      <c r="N42" s="19">
        <v>370109337.58</v>
      </c>
      <c r="O42" s="20">
        <v>526484026.76</v>
      </c>
      <c r="P42" s="21">
        <f t="shared" si="2"/>
        <v>0.7029830322824132</v>
      </c>
      <c r="Q42" s="21">
        <v>0.7029830322824132</v>
      </c>
      <c r="R42" s="22">
        <v>0.7</v>
      </c>
      <c r="S42" s="29" t="s">
        <v>208</v>
      </c>
      <c r="T42" s="30"/>
      <c r="U42" s="30"/>
      <c r="V42" s="30"/>
    </row>
    <row r="43" spans="1:22" ht="120">
      <c r="A43" s="4" t="s">
        <v>18</v>
      </c>
      <c r="B43" s="38" t="s">
        <v>60</v>
      </c>
      <c r="C43" s="31" t="s">
        <v>91</v>
      </c>
      <c r="D43" s="18" t="s">
        <v>57</v>
      </c>
      <c r="E43" s="37" t="s">
        <v>178</v>
      </c>
      <c r="F43" s="37" t="s">
        <v>178</v>
      </c>
      <c r="G43" s="37" t="s">
        <v>178</v>
      </c>
      <c r="H43" s="37" t="s">
        <v>178</v>
      </c>
      <c r="I43" s="37" t="s">
        <v>178</v>
      </c>
      <c r="J43" s="37" t="s">
        <v>178</v>
      </c>
      <c r="K43" s="37" t="s">
        <v>178</v>
      </c>
      <c r="L43" s="37" t="s">
        <v>178</v>
      </c>
      <c r="M43" s="37" t="s">
        <v>178</v>
      </c>
      <c r="N43" s="19">
        <v>287</v>
      </c>
      <c r="O43" s="20">
        <v>403</v>
      </c>
      <c r="P43" s="21">
        <f t="shared" si="2"/>
        <v>0.7121588089330024</v>
      </c>
      <c r="Q43" s="21">
        <f>N43/O43</f>
        <v>0.7121588089330024</v>
      </c>
      <c r="R43" s="22">
        <v>0.7</v>
      </c>
      <c r="S43" s="29" t="s">
        <v>207</v>
      </c>
      <c r="T43" s="30"/>
      <c r="U43" s="30"/>
      <c r="V43" s="30"/>
    </row>
    <row r="44" spans="1:22" ht="30">
      <c r="A44" s="4" t="s">
        <v>93</v>
      </c>
      <c r="B44" s="38" t="s">
        <v>58</v>
      </c>
      <c r="C44" s="31" t="s">
        <v>59</v>
      </c>
      <c r="D44" s="31" t="s">
        <v>61</v>
      </c>
      <c r="E44" s="37" t="s">
        <v>178</v>
      </c>
      <c r="F44" s="37" t="s">
        <v>178</v>
      </c>
      <c r="G44" s="37" t="s">
        <v>178</v>
      </c>
      <c r="H44" s="37" t="s">
        <v>178</v>
      </c>
      <c r="I44" s="37" t="s">
        <v>178</v>
      </c>
      <c r="J44" s="37" t="s">
        <v>178</v>
      </c>
      <c r="K44" s="37" t="s">
        <v>178</v>
      </c>
      <c r="L44" s="37" t="s">
        <v>178</v>
      </c>
      <c r="M44" s="37" t="s">
        <v>178</v>
      </c>
      <c r="N44" s="19">
        <v>526484026.76</v>
      </c>
      <c r="O44" s="20">
        <v>552381763.68</v>
      </c>
      <c r="P44" s="21">
        <f t="shared" si="2"/>
        <v>0.9531162347803307</v>
      </c>
      <c r="Q44" s="21">
        <v>0.9531162347803307</v>
      </c>
      <c r="R44" s="44">
        <v>0.95</v>
      </c>
      <c r="S44" s="29" t="s">
        <v>208</v>
      </c>
      <c r="T44" s="30"/>
      <c r="U44" s="30"/>
      <c r="V44" s="30"/>
    </row>
    <row r="45" spans="1:19" ht="15.75">
      <c r="A45" s="4"/>
      <c r="B45" s="9"/>
      <c r="C45" s="10"/>
      <c r="D45" s="10"/>
      <c r="E45" s="11"/>
      <c r="F45" s="11"/>
      <c r="G45" s="11"/>
      <c r="H45" s="11"/>
      <c r="I45" s="11"/>
      <c r="J45" s="11"/>
      <c r="K45" s="11"/>
      <c r="L45" s="11"/>
      <c r="M45" s="11"/>
      <c r="N45" s="11"/>
      <c r="O45" s="11"/>
      <c r="P45" s="11"/>
      <c r="Q45" s="11"/>
      <c r="R45" s="15"/>
      <c r="S45" s="11"/>
    </row>
    <row r="46" spans="1:19" ht="15.75">
      <c r="A46" s="4" t="s">
        <v>12</v>
      </c>
      <c r="B46" s="56" t="s">
        <v>94</v>
      </c>
      <c r="C46" s="56"/>
      <c r="D46" s="56"/>
      <c r="E46" s="56"/>
      <c r="F46" s="56"/>
      <c r="G46" s="56"/>
      <c r="H46" s="56"/>
      <c r="I46" s="56"/>
      <c r="J46" s="56"/>
      <c r="K46" s="56"/>
      <c r="L46" s="56"/>
      <c r="M46" s="56"/>
      <c r="N46" s="56"/>
      <c r="O46" s="56"/>
      <c r="P46" s="56"/>
      <c r="Q46" s="56"/>
      <c r="R46" s="56"/>
      <c r="S46" s="56"/>
    </row>
    <row r="47" spans="1:19" ht="65.25" customHeight="1">
      <c r="A47" s="4" t="s">
        <v>14</v>
      </c>
      <c r="B47" s="56" t="s">
        <v>95</v>
      </c>
      <c r="C47" s="56"/>
      <c r="D47" s="56"/>
      <c r="E47" s="56"/>
      <c r="F47" s="56"/>
      <c r="G47" s="56"/>
      <c r="H47" s="56"/>
      <c r="I47" s="56"/>
      <c r="J47" s="56"/>
      <c r="K47" s="56"/>
      <c r="L47" s="56"/>
      <c r="M47" s="56"/>
      <c r="N47" s="56"/>
      <c r="O47" s="56"/>
      <c r="P47" s="56"/>
      <c r="Q47" s="56"/>
      <c r="R47" s="56"/>
      <c r="S47" s="56"/>
    </row>
    <row r="48" spans="1:19" s="3" customFormat="1" ht="31.5">
      <c r="A48" s="1" t="s">
        <v>0</v>
      </c>
      <c r="B48" s="1" t="s">
        <v>1</v>
      </c>
      <c r="C48" s="12" t="s">
        <v>135</v>
      </c>
      <c r="D48" s="12" t="s">
        <v>134</v>
      </c>
      <c r="E48" s="14" t="s">
        <v>170</v>
      </c>
      <c r="F48" s="14" t="s">
        <v>171</v>
      </c>
      <c r="G48" s="16" t="s">
        <v>172</v>
      </c>
      <c r="H48" s="14" t="s">
        <v>170</v>
      </c>
      <c r="I48" s="14" t="s">
        <v>171</v>
      </c>
      <c r="J48" s="16" t="s">
        <v>179</v>
      </c>
      <c r="K48" s="16"/>
      <c r="L48" s="16"/>
      <c r="M48" s="16"/>
      <c r="N48" s="16"/>
      <c r="O48" s="16"/>
      <c r="P48" s="16"/>
      <c r="Q48" s="16" t="s">
        <v>173</v>
      </c>
      <c r="R48" s="8" t="s">
        <v>136</v>
      </c>
      <c r="S48" s="8" t="s">
        <v>177</v>
      </c>
    </row>
    <row r="49" spans="1:19" ht="75">
      <c r="A49" s="4" t="s">
        <v>2</v>
      </c>
      <c r="B49" s="18" t="s">
        <v>137</v>
      </c>
      <c r="C49" s="18" t="s">
        <v>138</v>
      </c>
      <c r="D49" s="18" t="s">
        <v>115</v>
      </c>
      <c r="E49" s="45" t="s">
        <v>178</v>
      </c>
      <c r="F49" s="45" t="s">
        <v>178</v>
      </c>
      <c r="G49" s="37" t="s">
        <v>178</v>
      </c>
      <c r="H49" s="45" t="s">
        <v>178</v>
      </c>
      <c r="I49" s="45" t="s">
        <v>178</v>
      </c>
      <c r="J49" s="37" t="s">
        <v>178</v>
      </c>
      <c r="K49" s="19" t="s">
        <v>178</v>
      </c>
      <c r="L49" s="20" t="s">
        <v>178</v>
      </c>
      <c r="M49" s="20" t="s">
        <v>178</v>
      </c>
      <c r="N49" s="19">
        <v>87249</v>
      </c>
      <c r="O49" s="20">
        <v>461925</v>
      </c>
      <c r="P49" s="21">
        <f>N49/O49</f>
        <v>0.18888131190128268</v>
      </c>
      <c r="Q49" s="21">
        <v>0.18888131190128268</v>
      </c>
      <c r="R49" s="22">
        <v>0.7</v>
      </c>
      <c r="S49" s="37"/>
    </row>
    <row r="50" spans="1:19" ht="75">
      <c r="A50" s="4" t="s">
        <v>3</v>
      </c>
      <c r="B50" s="18" t="s">
        <v>139</v>
      </c>
      <c r="C50" s="18" t="s">
        <v>140</v>
      </c>
      <c r="D50" s="47" t="s">
        <v>124</v>
      </c>
      <c r="E50" s="48">
        <v>5208260</v>
      </c>
      <c r="F50" s="48">
        <v>5208260</v>
      </c>
      <c r="G50" s="21">
        <f aca="true" t="shared" si="5" ref="G50:G61">E50/F50</f>
        <v>1</v>
      </c>
      <c r="H50" s="19">
        <v>5234940</v>
      </c>
      <c r="I50" s="20">
        <v>5234940</v>
      </c>
      <c r="J50" s="21">
        <f aca="true" t="shared" si="6" ref="J50:J61">H50/I50</f>
        <v>1</v>
      </c>
      <c r="K50" s="19">
        <v>0</v>
      </c>
      <c r="L50" s="20">
        <v>0</v>
      </c>
      <c r="M50" s="21">
        <v>1</v>
      </c>
      <c r="N50" s="19">
        <v>6979920</v>
      </c>
      <c r="O50" s="20">
        <v>6979920</v>
      </c>
      <c r="P50" s="21">
        <f aca="true" t="shared" si="7" ref="P50:P61">N50/O50</f>
        <v>1</v>
      </c>
      <c r="Q50" s="21">
        <f aca="true" t="shared" si="8" ref="Q50:Q61">((E50+H50+K50+N50)/(F50+I50+L50+O50))</f>
        <v>1</v>
      </c>
      <c r="R50" s="46">
        <v>1</v>
      </c>
      <c r="S50" s="37" t="s">
        <v>202</v>
      </c>
    </row>
    <row r="51" spans="1:19" ht="75">
      <c r="A51" s="4" t="s">
        <v>16</v>
      </c>
      <c r="B51" s="18" t="s">
        <v>141</v>
      </c>
      <c r="C51" s="18" t="s">
        <v>125</v>
      </c>
      <c r="D51" s="47" t="s">
        <v>116</v>
      </c>
      <c r="E51" s="48">
        <v>1795</v>
      </c>
      <c r="F51" s="48">
        <v>1757</v>
      </c>
      <c r="G51" s="21">
        <f t="shared" si="5"/>
        <v>1.0216277746158224</v>
      </c>
      <c r="H51" s="19">
        <v>1795</v>
      </c>
      <c r="I51" s="20">
        <v>1757</v>
      </c>
      <c r="J51" s="21">
        <f t="shared" si="6"/>
        <v>1.0216277746158224</v>
      </c>
      <c r="K51" s="19">
        <v>1795</v>
      </c>
      <c r="L51" s="20">
        <v>1757</v>
      </c>
      <c r="M51" s="21">
        <f aca="true" t="shared" si="9" ref="M51:M61">K51/L51</f>
        <v>1.0216277746158224</v>
      </c>
      <c r="N51" s="19">
        <v>1795</v>
      </c>
      <c r="O51" s="20">
        <v>1757</v>
      </c>
      <c r="P51" s="21">
        <f t="shared" si="7"/>
        <v>1.0216277746158224</v>
      </c>
      <c r="Q51" s="21">
        <f t="shared" si="8"/>
        <v>1.0216277746158224</v>
      </c>
      <c r="R51" s="46">
        <v>1</v>
      </c>
      <c r="S51" s="37"/>
    </row>
    <row r="52" spans="1:19" ht="105">
      <c r="A52" s="4" t="s">
        <v>17</v>
      </c>
      <c r="B52" s="18" t="s">
        <v>142</v>
      </c>
      <c r="C52" s="18" t="s">
        <v>143</v>
      </c>
      <c r="D52" s="47" t="s">
        <v>144</v>
      </c>
      <c r="E52" s="48">
        <v>43</v>
      </c>
      <c r="F52" s="48">
        <v>41</v>
      </c>
      <c r="G52" s="21">
        <f t="shared" si="5"/>
        <v>1.048780487804878</v>
      </c>
      <c r="H52" s="19">
        <v>63</v>
      </c>
      <c r="I52" s="20">
        <v>64</v>
      </c>
      <c r="J52" s="21">
        <f t="shared" si="6"/>
        <v>0.984375</v>
      </c>
      <c r="K52" s="19">
        <v>0</v>
      </c>
      <c r="L52" s="20">
        <v>0</v>
      </c>
      <c r="M52" s="21">
        <v>1</v>
      </c>
      <c r="N52" s="19">
        <v>105</v>
      </c>
      <c r="O52" s="20">
        <v>105</v>
      </c>
      <c r="P52" s="21">
        <f t="shared" si="7"/>
        <v>1</v>
      </c>
      <c r="Q52" s="21">
        <f t="shared" si="8"/>
        <v>1.0047619047619047</v>
      </c>
      <c r="R52" s="46">
        <v>0.9</v>
      </c>
      <c r="S52" s="37" t="s">
        <v>203</v>
      </c>
    </row>
    <row r="53" spans="1:19" ht="75">
      <c r="A53" s="4" t="s">
        <v>117</v>
      </c>
      <c r="B53" s="18" t="s">
        <v>145</v>
      </c>
      <c r="C53" s="18" t="s">
        <v>146</v>
      </c>
      <c r="D53" s="47" t="s">
        <v>147</v>
      </c>
      <c r="E53" s="48">
        <v>0</v>
      </c>
      <c r="F53" s="48">
        <v>0</v>
      </c>
      <c r="G53" s="21">
        <v>1</v>
      </c>
      <c r="H53" s="19">
        <v>1795</v>
      </c>
      <c r="I53" s="20">
        <v>1795</v>
      </c>
      <c r="J53" s="21">
        <f t="shared" si="6"/>
        <v>1</v>
      </c>
      <c r="K53" s="19">
        <v>1071</v>
      </c>
      <c r="L53" s="20">
        <v>1071</v>
      </c>
      <c r="M53" s="21">
        <f t="shared" si="9"/>
        <v>1</v>
      </c>
      <c r="N53" s="19">
        <v>1071</v>
      </c>
      <c r="O53" s="20">
        <v>1071</v>
      </c>
      <c r="P53" s="21">
        <f t="shared" si="7"/>
        <v>1</v>
      </c>
      <c r="Q53" s="21">
        <f t="shared" si="8"/>
        <v>1</v>
      </c>
      <c r="R53" s="46">
        <v>0.9</v>
      </c>
      <c r="S53" s="37"/>
    </row>
    <row r="54" spans="1:19" ht="75" customHeight="1">
      <c r="A54" s="4" t="s">
        <v>118</v>
      </c>
      <c r="B54" s="18" t="s">
        <v>148</v>
      </c>
      <c r="C54" s="18" t="s">
        <v>126</v>
      </c>
      <c r="D54" s="47" t="s">
        <v>127</v>
      </c>
      <c r="E54" s="48">
        <v>100</v>
      </c>
      <c r="F54" s="48">
        <v>100</v>
      </c>
      <c r="G54" s="21">
        <f t="shared" si="5"/>
        <v>1</v>
      </c>
      <c r="H54" s="19">
        <v>200</v>
      </c>
      <c r="I54" s="20">
        <v>200</v>
      </c>
      <c r="J54" s="21">
        <f t="shared" si="6"/>
        <v>1</v>
      </c>
      <c r="K54" s="19">
        <v>102</v>
      </c>
      <c r="L54" s="20">
        <v>102</v>
      </c>
      <c r="M54" s="21">
        <f t="shared" si="9"/>
        <v>1</v>
      </c>
      <c r="N54" s="19">
        <v>131</v>
      </c>
      <c r="O54" s="20">
        <v>131</v>
      </c>
      <c r="P54" s="21">
        <f t="shared" si="7"/>
        <v>1</v>
      </c>
      <c r="Q54" s="21">
        <f t="shared" si="8"/>
        <v>1</v>
      </c>
      <c r="R54" s="46">
        <v>0.9</v>
      </c>
      <c r="S54" s="37" t="s">
        <v>204</v>
      </c>
    </row>
    <row r="55" spans="1:19" ht="75">
      <c r="A55" s="4" t="s">
        <v>119</v>
      </c>
      <c r="B55" s="18" t="s">
        <v>149</v>
      </c>
      <c r="C55" s="18" t="s">
        <v>150</v>
      </c>
      <c r="D55" s="47" t="s">
        <v>151</v>
      </c>
      <c r="E55" s="48">
        <v>5208260</v>
      </c>
      <c r="F55" s="48">
        <v>5208260</v>
      </c>
      <c r="G55" s="21">
        <f t="shared" si="5"/>
        <v>1</v>
      </c>
      <c r="H55" s="19">
        <v>5234940</v>
      </c>
      <c r="I55" s="20">
        <v>5234940</v>
      </c>
      <c r="J55" s="21">
        <f t="shared" si="6"/>
        <v>1</v>
      </c>
      <c r="K55" s="19">
        <v>0</v>
      </c>
      <c r="L55" s="20">
        <v>0</v>
      </c>
      <c r="M55" s="21">
        <v>1</v>
      </c>
      <c r="N55" s="19">
        <v>6979920</v>
      </c>
      <c r="O55" s="20">
        <v>6979920</v>
      </c>
      <c r="P55" s="21">
        <f t="shared" si="7"/>
        <v>1</v>
      </c>
      <c r="Q55" s="21">
        <f t="shared" si="8"/>
        <v>1</v>
      </c>
      <c r="R55" s="46">
        <v>0.9</v>
      </c>
      <c r="S55" s="37" t="s">
        <v>202</v>
      </c>
    </row>
    <row r="56" spans="1:19" ht="120">
      <c r="A56" s="4" t="s">
        <v>5</v>
      </c>
      <c r="B56" s="49" t="s">
        <v>152</v>
      </c>
      <c r="C56" s="18" t="s">
        <v>153</v>
      </c>
      <c r="D56" s="47" t="s">
        <v>154</v>
      </c>
      <c r="E56" s="48">
        <v>119208</v>
      </c>
      <c r="F56" s="48">
        <v>119208</v>
      </c>
      <c r="G56" s="21">
        <f t="shared" si="5"/>
        <v>1</v>
      </c>
      <c r="H56" s="19">
        <v>133890</v>
      </c>
      <c r="I56" s="20">
        <v>133890</v>
      </c>
      <c r="J56" s="21">
        <f t="shared" si="6"/>
        <v>1</v>
      </c>
      <c r="K56" s="19">
        <v>10940</v>
      </c>
      <c r="L56" s="20">
        <v>10940</v>
      </c>
      <c r="M56" s="21">
        <f t="shared" si="9"/>
        <v>1</v>
      </c>
      <c r="N56" s="19">
        <v>178520</v>
      </c>
      <c r="O56" s="20">
        <v>178520</v>
      </c>
      <c r="P56" s="21">
        <f t="shared" si="7"/>
        <v>1</v>
      </c>
      <c r="Q56" s="21">
        <f t="shared" si="8"/>
        <v>1</v>
      </c>
      <c r="R56" s="46">
        <v>1</v>
      </c>
      <c r="S56" s="37" t="s">
        <v>205</v>
      </c>
    </row>
    <row r="57" spans="1:19" ht="104.25" customHeight="1">
      <c r="A57" s="4" t="s">
        <v>20</v>
      </c>
      <c r="B57" s="18" t="s">
        <v>155</v>
      </c>
      <c r="C57" s="18" t="s">
        <v>156</v>
      </c>
      <c r="D57" s="47" t="s">
        <v>157</v>
      </c>
      <c r="E57" s="48">
        <v>0</v>
      </c>
      <c r="F57" s="48">
        <v>0</v>
      </c>
      <c r="G57" s="21">
        <v>1</v>
      </c>
      <c r="H57" s="19">
        <v>18</v>
      </c>
      <c r="I57" s="20">
        <v>18</v>
      </c>
      <c r="J57" s="21">
        <f t="shared" si="6"/>
        <v>1</v>
      </c>
      <c r="K57" s="19">
        <v>0</v>
      </c>
      <c r="L57" s="20">
        <v>0</v>
      </c>
      <c r="M57" s="21">
        <v>1</v>
      </c>
      <c r="N57" s="19">
        <v>18</v>
      </c>
      <c r="O57" s="20">
        <v>18</v>
      </c>
      <c r="P57" s="21">
        <f t="shared" si="7"/>
        <v>1</v>
      </c>
      <c r="Q57" s="21">
        <f t="shared" si="8"/>
        <v>1</v>
      </c>
      <c r="R57" s="46">
        <v>0.9</v>
      </c>
      <c r="S57" s="37"/>
    </row>
    <row r="58" spans="1:19" ht="120">
      <c r="A58" s="4" t="s">
        <v>21</v>
      </c>
      <c r="B58" s="18" t="s">
        <v>158</v>
      </c>
      <c r="C58" s="18" t="s">
        <v>159</v>
      </c>
      <c r="D58" s="47" t="s">
        <v>160</v>
      </c>
      <c r="E58" s="48">
        <v>7428</v>
      </c>
      <c r="F58" s="48">
        <v>7428</v>
      </c>
      <c r="G58" s="21">
        <f t="shared" si="5"/>
        <v>1</v>
      </c>
      <c r="H58" s="19">
        <v>7428</v>
      </c>
      <c r="I58" s="20">
        <v>7428</v>
      </c>
      <c r="J58" s="21">
        <f t="shared" si="6"/>
        <v>1</v>
      </c>
      <c r="K58" s="19">
        <v>7428</v>
      </c>
      <c r="L58" s="20">
        <v>7428</v>
      </c>
      <c r="M58" s="21">
        <f t="shared" si="9"/>
        <v>1</v>
      </c>
      <c r="N58" s="19">
        <v>7428</v>
      </c>
      <c r="O58" s="20">
        <v>7428</v>
      </c>
      <c r="P58" s="21">
        <f t="shared" si="7"/>
        <v>1</v>
      </c>
      <c r="Q58" s="21">
        <f t="shared" si="8"/>
        <v>1</v>
      </c>
      <c r="R58" s="46">
        <v>1</v>
      </c>
      <c r="S58" s="37"/>
    </row>
    <row r="59" spans="1:19" ht="90">
      <c r="A59" s="4" t="s">
        <v>22</v>
      </c>
      <c r="B59" s="18" t="s">
        <v>161</v>
      </c>
      <c r="C59" s="18" t="s">
        <v>162</v>
      </c>
      <c r="D59" s="47" t="s">
        <v>163</v>
      </c>
      <c r="E59" s="48">
        <v>39</v>
      </c>
      <c r="F59" s="48">
        <v>39</v>
      </c>
      <c r="G59" s="21">
        <f t="shared" si="5"/>
        <v>1</v>
      </c>
      <c r="H59" s="19">
        <v>24</v>
      </c>
      <c r="I59" s="20">
        <v>24</v>
      </c>
      <c r="J59" s="21">
        <f t="shared" si="6"/>
        <v>1</v>
      </c>
      <c r="K59" s="19">
        <v>23</v>
      </c>
      <c r="L59" s="20">
        <v>23</v>
      </c>
      <c r="M59" s="21">
        <f t="shared" si="9"/>
        <v>1</v>
      </c>
      <c r="N59" s="19">
        <v>44</v>
      </c>
      <c r="O59" s="20">
        <v>44</v>
      </c>
      <c r="P59" s="21">
        <f t="shared" si="7"/>
        <v>1</v>
      </c>
      <c r="Q59" s="21">
        <f t="shared" si="8"/>
        <v>1</v>
      </c>
      <c r="R59" s="46">
        <v>0.9</v>
      </c>
      <c r="S59" s="37" t="s">
        <v>203</v>
      </c>
    </row>
    <row r="60" spans="1:19" ht="148.5" customHeight="1">
      <c r="A60" s="4" t="s">
        <v>23</v>
      </c>
      <c r="B60" s="18" t="s">
        <v>164</v>
      </c>
      <c r="C60" s="18" t="s">
        <v>165</v>
      </c>
      <c r="D60" s="47" t="s">
        <v>166</v>
      </c>
      <c r="E60" s="48">
        <v>18</v>
      </c>
      <c r="F60" s="48">
        <v>18</v>
      </c>
      <c r="G60" s="21">
        <f t="shared" si="5"/>
        <v>1</v>
      </c>
      <c r="H60" s="19">
        <v>18</v>
      </c>
      <c r="I60" s="20">
        <v>18</v>
      </c>
      <c r="J60" s="21">
        <f t="shared" si="6"/>
        <v>1</v>
      </c>
      <c r="K60" s="19">
        <v>9</v>
      </c>
      <c r="L60" s="20">
        <v>9</v>
      </c>
      <c r="M60" s="21">
        <f t="shared" si="9"/>
        <v>1</v>
      </c>
      <c r="N60" s="19">
        <v>18</v>
      </c>
      <c r="O60" s="20">
        <v>18</v>
      </c>
      <c r="P60" s="21">
        <f t="shared" si="7"/>
        <v>1</v>
      </c>
      <c r="Q60" s="21">
        <f t="shared" si="8"/>
        <v>1</v>
      </c>
      <c r="R60" s="46">
        <v>1</v>
      </c>
      <c r="S60" s="37" t="s">
        <v>202</v>
      </c>
    </row>
    <row r="61" spans="1:19" ht="195" customHeight="1">
      <c r="A61" s="4" t="s">
        <v>24</v>
      </c>
      <c r="B61" s="18" t="s">
        <v>167</v>
      </c>
      <c r="C61" s="18" t="s">
        <v>168</v>
      </c>
      <c r="D61" s="47" t="s">
        <v>169</v>
      </c>
      <c r="E61" s="48">
        <v>119208</v>
      </c>
      <c r="F61" s="48">
        <v>119208</v>
      </c>
      <c r="G61" s="21">
        <f t="shared" si="5"/>
        <v>1</v>
      </c>
      <c r="H61" s="19">
        <v>133890</v>
      </c>
      <c r="I61" s="20">
        <v>133890</v>
      </c>
      <c r="J61" s="21">
        <f t="shared" si="6"/>
        <v>1</v>
      </c>
      <c r="K61" s="19">
        <v>10940</v>
      </c>
      <c r="L61" s="20">
        <v>10940</v>
      </c>
      <c r="M61" s="21">
        <f t="shared" si="9"/>
        <v>1</v>
      </c>
      <c r="N61" s="19">
        <v>178520</v>
      </c>
      <c r="O61" s="20">
        <v>178520</v>
      </c>
      <c r="P61" s="21">
        <f t="shared" si="7"/>
        <v>1</v>
      </c>
      <c r="Q61" s="21">
        <f t="shared" si="8"/>
        <v>1</v>
      </c>
      <c r="R61" s="46">
        <v>0.9</v>
      </c>
      <c r="S61" s="37" t="s">
        <v>206</v>
      </c>
    </row>
    <row r="62" spans="2:19" ht="15">
      <c r="B62" s="49"/>
      <c r="C62" s="35"/>
      <c r="D62" s="49"/>
      <c r="E62" s="50"/>
      <c r="F62" s="50"/>
      <c r="G62" s="50"/>
      <c r="H62" s="50"/>
      <c r="I62" s="50"/>
      <c r="J62" s="50"/>
      <c r="K62" s="50"/>
      <c r="L62" s="50"/>
      <c r="M62" s="50"/>
      <c r="N62" s="50"/>
      <c r="O62" s="50"/>
      <c r="P62" s="50"/>
      <c r="Q62" s="50"/>
      <c r="R62" s="51"/>
      <c r="S62" s="50"/>
    </row>
    <row r="63" spans="2:19" ht="15">
      <c r="B63" s="49"/>
      <c r="C63" s="35"/>
      <c r="D63" s="49"/>
      <c r="E63" s="50"/>
      <c r="F63" s="50"/>
      <c r="G63" s="50"/>
      <c r="H63" s="50"/>
      <c r="I63" s="50"/>
      <c r="J63" s="50"/>
      <c r="K63" s="50"/>
      <c r="L63" s="50"/>
      <c r="M63" s="50"/>
      <c r="N63" s="50"/>
      <c r="O63" s="50"/>
      <c r="P63" s="50"/>
      <c r="Q63" s="50"/>
      <c r="R63" s="51"/>
      <c r="S63" s="50"/>
    </row>
    <row r="64" spans="2:19" ht="15">
      <c r="B64" s="49"/>
      <c r="C64" s="35"/>
      <c r="D64" s="49"/>
      <c r="E64" s="50"/>
      <c r="F64" s="50"/>
      <c r="G64" s="50"/>
      <c r="H64" s="50"/>
      <c r="I64" s="50"/>
      <c r="J64" s="50"/>
      <c r="K64" s="50"/>
      <c r="L64" s="50"/>
      <c r="M64" s="50"/>
      <c r="N64" s="50"/>
      <c r="O64" s="50"/>
      <c r="P64" s="50"/>
      <c r="Q64" s="50"/>
      <c r="R64" s="51"/>
      <c r="S64" s="50"/>
    </row>
    <row r="65" spans="2:19" ht="15">
      <c r="B65" s="49"/>
      <c r="C65" s="35"/>
      <c r="D65" s="49"/>
      <c r="E65" s="50"/>
      <c r="F65" s="50"/>
      <c r="G65" s="50"/>
      <c r="H65" s="50"/>
      <c r="I65" s="50"/>
      <c r="J65" s="50"/>
      <c r="K65" s="50"/>
      <c r="L65" s="50"/>
      <c r="M65" s="50"/>
      <c r="N65" s="50"/>
      <c r="O65" s="50"/>
      <c r="P65" s="50"/>
      <c r="Q65" s="50"/>
      <c r="R65" s="51"/>
      <c r="S65" s="50"/>
    </row>
    <row r="66" spans="2:19" ht="15">
      <c r="B66" s="49"/>
      <c r="C66" s="35"/>
      <c r="D66" s="49"/>
      <c r="E66" s="50"/>
      <c r="F66" s="50"/>
      <c r="G66" s="50"/>
      <c r="H66" s="50"/>
      <c r="I66" s="50"/>
      <c r="J66" s="50"/>
      <c r="K66" s="50"/>
      <c r="L66" s="50"/>
      <c r="M66" s="50"/>
      <c r="N66" s="50"/>
      <c r="O66" s="50"/>
      <c r="P66" s="50"/>
      <c r="Q66" s="50"/>
      <c r="R66" s="51"/>
      <c r="S66" s="50"/>
    </row>
    <row r="67" spans="2:19" ht="15">
      <c r="B67" s="49"/>
      <c r="C67" s="35"/>
      <c r="D67" s="49"/>
      <c r="E67" s="50"/>
      <c r="F67" s="50"/>
      <c r="G67" s="50"/>
      <c r="H67" s="50"/>
      <c r="I67" s="50"/>
      <c r="J67" s="50"/>
      <c r="K67" s="50"/>
      <c r="L67" s="50"/>
      <c r="M67" s="50"/>
      <c r="N67" s="50"/>
      <c r="O67" s="50"/>
      <c r="P67" s="50"/>
      <c r="Q67" s="50"/>
      <c r="R67" s="51"/>
      <c r="S67" s="50"/>
    </row>
    <row r="68" spans="2:19" ht="15">
      <c r="B68" s="49"/>
      <c r="C68" s="35"/>
      <c r="D68" s="49"/>
      <c r="E68" s="50"/>
      <c r="F68" s="50"/>
      <c r="G68" s="50"/>
      <c r="H68" s="50"/>
      <c r="I68" s="50"/>
      <c r="J68" s="50"/>
      <c r="K68" s="50"/>
      <c r="L68" s="50"/>
      <c r="M68" s="50"/>
      <c r="N68" s="50"/>
      <c r="O68" s="50"/>
      <c r="P68" s="50"/>
      <c r="Q68" s="50"/>
      <c r="R68" s="51"/>
      <c r="S68" s="50"/>
    </row>
    <row r="69" spans="2:19" ht="15">
      <c r="B69" s="49"/>
      <c r="C69" s="35"/>
      <c r="D69" s="49"/>
      <c r="E69" s="50"/>
      <c r="F69" s="50"/>
      <c r="G69" s="50"/>
      <c r="H69" s="50"/>
      <c r="I69" s="50"/>
      <c r="J69" s="50"/>
      <c r="K69" s="50"/>
      <c r="L69" s="50"/>
      <c r="M69" s="50"/>
      <c r="N69" s="50"/>
      <c r="O69" s="50"/>
      <c r="P69" s="50"/>
      <c r="Q69" s="50"/>
      <c r="R69" s="51"/>
      <c r="S69" s="50"/>
    </row>
    <row r="70" spans="2:19" ht="33">
      <c r="B70" s="49"/>
      <c r="C70" s="35"/>
      <c r="D70" s="54"/>
      <c r="E70" s="54"/>
      <c r="F70" s="54"/>
      <c r="G70" s="54"/>
      <c r="H70" s="54"/>
      <c r="I70" s="54"/>
      <c r="J70" s="50"/>
      <c r="K70" s="50"/>
      <c r="L70" s="50"/>
      <c r="M70" s="50"/>
      <c r="N70" s="50"/>
      <c r="O70" s="50"/>
      <c r="P70" s="50"/>
      <c r="Q70" s="50"/>
      <c r="R70" s="51"/>
      <c r="S70" s="50"/>
    </row>
    <row r="71" spans="2:19" ht="33">
      <c r="B71" s="49"/>
      <c r="C71" s="35"/>
      <c r="D71" s="54"/>
      <c r="E71" s="54"/>
      <c r="F71" s="54"/>
      <c r="G71" s="54"/>
      <c r="H71" s="54"/>
      <c r="I71" s="54"/>
      <c r="J71" s="50"/>
      <c r="K71" s="50"/>
      <c r="L71" s="50"/>
      <c r="M71" s="50"/>
      <c r="N71" s="50"/>
      <c r="O71" s="50"/>
      <c r="P71" s="50"/>
      <c r="Q71" s="50"/>
      <c r="R71" s="51"/>
      <c r="S71" s="50"/>
    </row>
    <row r="72" spans="2:19" ht="33">
      <c r="B72" s="49"/>
      <c r="C72" s="35"/>
      <c r="D72" s="54"/>
      <c r="E72" s="54"/>
      <c r="F72" s="54"/>
      <c r="G72" s="54"/>
      <c r="H72" s="54"/>
      <c r="I72" s="54"/>
      <c r="J72" s="50"/>
      <c r="K72" s="50"/>
      <c r="L72" s="50"/>
      <c r="M72" s="50"/>
      <c r="N72" s="50"/>
      <c r="O72" s="50"/>
      <c r="P72" s="50"/>
      <c r="Q72" s="50"/>
      <c r="R72" s="51"/>
      <c r="S72" s="50"/>
    </row>
    <row r="73" spans="2:19" ht="33">
      <c r="B73" s="49"/>
      <c r="C73" s="35"/>
      <c r="D73" s="54"/>
      <c r="E73" s="54"/>
      <c r="F73" s="54"/>
      <c r="G73" s="54"/>
      <c r="H73" s="54"/>
      <c r="I73" s="54"/>
      <c r="J73" s="50"/>
      <c r="K73" s="50"/>
      <c r="L73" s="50"/>
      <c r="M73" s="50"/>
      <c r="N73" s="50"/>
      <c r="O73" s="50"/>
      <c r="P73" s="50"/>
      <c r="Q73" s="50"/>
      <c r="R73" s="51"/>
      <c r="S73" s="50"/>
    </row>
    <row r="74" spans="2:19" ht="33">
      <c r="B74" s="49"/>
      <c r="C74" s="35"/>
      <c r="D74" s="54"/>
      <c r="E74" s="54"/>
      <c r="F74" s="54"/>
      <c r="G74" s="54"/>
      <c r="H74" s="54"/>
      <c r="I74" s="54"/>
      <c r="J74" s="50"/>
      <c r="K74" s="50"/>
      <c r="L74" s="50"/>
      <c r="M74" s="50"/>
      <c r="N74" s="50"/>
      <c r="O74" s="50"/>
      <c r="P74" s="50"/>
      <c r="Q74" s="50"/>
      <c r="R74" s="51"/>
      <c r="S74" s="50"/>
    </row>
    <row r="75" spans="2:19" ht="15">
      <c r="B75" s="49"/>
      <c r="C75" s="35"/>
      <c r="D75" s="49"/>
      <c r="E75" s="50"/>
      <c r="F75" s="50"/>
      <c r="G75" s="50"/>
      <c r="H75" s="50"/>
      <c r="I75" s="50"/>
      <c r="J75" s="50"/>
      <c r="K75" s="50"/>
      <c r="L75" s="50"/>
      <c r="M75" s="50"/>
      <c r="N75" s="50"/>
      <c r="O75" s="50"/>
      <c r="P75" s="50"/>
      <c r="Q75" s="50"/>
      <c r="R75" s="51"/>
      <c r="S75" s="50"/>
    </row>
    <row r="76" spans="2:19" ht="15">
      <c r="B76" s="49"/>
      <c r="C76" s="35"/>
      <c r="D76" s="49"/>
      <c r="E76" s="50"/>
      <c r="F76" s="50"/>
      <c r="G76" s="50"/>
      <c r="H76" s="50"/>
      <c r="I76" s="50"/>
      <c r="J76" s="50"/>
      <c r="K76" s="50"/>
      <c r="L76" s="50"/>
      <c r="M76" s="50"/>
      <c r="N76" s="50"/>
      <c r="O76" s="50"/>
      <c r="P76" s="50"/>
      <c r="Q76" s="50"/>
      <c r="R76" s="51"/>
      <c r="S76" s="50"/>
    </row>
    <row r="77" spans="2:19" ht="15">
      <c r="B77" s="49"/>
      <c r="C77" s="35"/>
      <c r="D77" s="49"/>
      <c r="E77" s="50"/>
      <c r="F77" s="50"/>
      <c r="G77" s="50"/>
      <c r="H77" s="50"/>
      <c r="I77" s="50"/>
      <c r="J77" s="50"/>
      <c r="K77" s="50"/>
      <c r="L77" s="50"/>
      <c r="M77" s="50"/>
      <c r="N77" s="50"/>
      <c r="O77" s="50"/>
      <c r="P77" s="50"/>
      <c r="Q77" s="50"/>
      <c r="R77" s="51"/>
      <c r="S77" s="50"/>
    </row>
    <row r="78" spans="2:19" ht="15">
      <c r="B78" s="49"/>
      <c r="C78" s="35"/>
      <c r="D78" s="49"/>
      <c r="E78" s="50"/>
      <c r="F78" s="50"/>
      <c r="G78" s="50"/>
      <c r="H78" s="50"/>
      <c r="I78" s="50"/>
      <c r="J78" s="50"/>
      <c r="K78" s="50"/>
      <c r="L78" s="50"/>
      <c r="M78" s="50"/>
      <c r="N78" s="50"/>
      <c r="O78" s="50"/>
      <c r="P78" s="50"/>
      <c r="Q78" s="50"/>
      <c r="R78" s="51"/>
      <c r="S78" s="50"/>
    </row>
  </sheetData>
  <sheetProtection/>
  <protectedRanges>
    <protectedRange sqref="C28" name="Rango1_1"/>
    <protectedRange sqref="D28:F28" name="Rango1_2"/>
    <protectedRange sqref="R28:S28" name="Rango1_3"/>
    <protectedRange sqref="C27" name="Rango1_5"/>
    <protectedRange sqref="D27:F27" name="Rango1_6"/>
    <protectedRange sqref="C37" name="Rango1_8"/>
    <protectedRange sqref="D37:F37" name="Rango1_9"/>
    <protectedRange sqref="B52" name="Rango1_18_4_1"/>
    <protectedRange sqref="C49" name="Rango1_11_1_1_1_1"/>
    <protectedRange sqref="D49:J49" name="Rango1_12_1_1_1_1"/>
    <protectedRange sqref="C50" name="Rango1_13_1_3_2_1"/>
    <protectedRange sqref="B51" name="Rango1_15_1_1_1_1"/>
    <protectedRange sqref="C51" name="Rango1_16_2_2_1"/>
    <protectedRange sqref="D51:F51" name="Rango1_17_2_2_1"/>
    <protectedRange sqref="B53" name="Rango1_18_2_3_1"/>
    <protectedRange sqref="B54" name="Rango1_18_3_2_1"/>
    <protectedRange sqref="B55" name="Rango1_18_1_1_2_1"/>
    <protectedRange sqref="B61" name="Rango1_18_2_1_2_1"/>
    <protectedRange sqref="D61:F61" name="Rango1_14_1_1_2_1"/>
  </protectedRanges>
  <mergeCells count="11">
    <mergeCell ref="A6:S6"/>
    <mergeCell ref="A1:S1"/>
    <mergeCell ref="A2:S2"/>
    <mergeCell ref="A3:S3"/>
    <mergeCell ref="A4:S4"/>
    <mergeCell ref="A5:S5"/>
    <mergeCell ref="A7:S7"/>
    <mergeCell ref="B9:S9"/>
    <mergeCell ref="B8:S8"/>
    <mergeCell ref="B46:S46"/>
    <mergeCell ref="B47:S47"/>
  </mergeCells>
  <printOptions horizontalCentered="1"/>
  <pageMargins left="0.35433070866141736" right="0.35433070866141736" top="0.2" bottom="0.2" header="0.24" footer="0.2"/>
  <pageSetup fitToHeight="0" fitToWidth="1" orientation="landscape" scale="27" r:id="rId2"/>
  <headerFoot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2022-01-28T18:04:07Z</dcterms:modified>
  <cp:category/>
  <cp:version/>
  <cp:contentType/>
  <cp:contentStatus/>
</cp:coreProperties>
</file>