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Q\Downloads\"/>
    </mc:Choice>
  </mc:AlternateContent>
  <bookViews>
    <workbookView xWindow="0" yWindow="0" windowWidth="28800" windowHeight="12300"/>
  </bookViews>
  <sheets>
    <sheet name="IC Trim 04" sheetId="1" r:id="rId1"/>
  </sheets>
  <definedNames>
    <definedName name="_xlnm.Print_Area" localSheetId="0">'IC Trim 04'!$A$1:$E$59</definedName>
    <definedName name="_xlnm.Print_Titles" localSheetId="0">'IC Trim 04'!$1:$7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44" i="1"/>
  <c r="E42" i="1"/>
  <c r="E40" i="1"/>
  <c r="E39" i="1"/>
  <c r="E36" i="1"/>
  <c r="E35" i="1"/>
  <c r="E34" i="1"/>
  <c r="E33" i="1"/>
  <c r="E28" i="1"/>
  <c r="D28" i="1"/>
  <c r="E27" i="1"/>
  <c r="E26" i="1"/>
  <c r="E25" i="1"/>
  <c r="D24" i="1"/>
  <c r="E24" i="1" s="1"/>
  <c r="E23" i="1"/>
  <c r="E22" i="1"/>
  <c r="E21" i="1"/>
  <c r="E20" i="1"/>
  <c r="E19" i="1"/>
  <c r="E18" i="1"/>
  <c r="E17" i="1"/>
  <c r="D16" i="1"/>
  <c r="E16" i="1" s="1"/>
  <c r="E15" i="1"/>
  <c r="E14" i="1"/>
  <c r="E11" i="1"/>
</calcChain>
</file>

<file path=xl/sharedStrings.xml><?xml version="1.0" encoding="utf-8"?>
<sst xmlns="http://schemas.openxmlformats.org/spreadsheetml/2006/main" count="86" uniqueCount="82">
  <si>
    <t>UNIVERSIDAD AUTONOMA DE QUERETARO</t>
  </si>
  <si>
    <t>Cuenta Pública 2021</t>
  </si>
  <si>
    <t>Ejercicio 2021</t>
  </si>
  <si>
    <t>Cumplimiento de Indicadores de Resultado</t>
  </si>
  <si>
    <t>Del 1 de Enero al 31 de Diciembre de 2021</t>
  </si>
  <si>
    <t>Indicadores de Resultado</t>
  </si>
  <si>
    <t>Meta</t>
  </si>
  <si>
    <t>Total de Avance</t>
  </si>
  <si>
    <t>Número</t>
  </si>
  <si>
    <t>%</t>
  </si>
  <si>
    <t xml:space="preserve">Capacidad Académica </t>
  </si>
  <si>
    <t xml:space="preserve">Total de Profesores de Tiempo Completo </t>
  </si>
  <si>
    <t>1.1.1</t>
  </si>
  <si>
    <t>Número de PTC con grado máximo de estudios de Licenciatura</t>
  </si>
  <si>
    <t>n.a.</t>
  </si>
  <si>
    <t>1.1.2</t>
  </si>
  <si>
    <t>Número de PTC con grado máximo de estudios de Especialidad</t>
  </si>
  <si>
    <t>1.1.3</t>
  </si>
  <si>
    <t>Número de PTC con grado máximo de estudios de Maestría</t>
  </si>
  <si>
    <t>1.1.4</t>
  </si>
  <si>
    <t>Número de PTC con grado máximo de estudios de Doctorado</t>
  </si>
  <si>
    <t>1.1.5</t>
  </si>
  <si>
    <t>Número de PTC con grado máximo de estudios de Posgrado</t>
  </si>
  <si>
    <t>1.1.6</t>
  </si>
  <si>
    <t>Número de PTC miembro de Cuerpo Académico</t>
  </si>
  <si>
    <t>1.1.7</t>
  </si>
  <si>
    <t>Número de PTC con Perfil Deseable reconocido por el PRODEP</t>
  </si>
  <si>
    <t>1.1.8</t>
  </si>
  <si>
    <t>Número de PTC con adscripción al S.N.I.</t>
  </si>
  <si>
    <t>1.1.8.1</t>
  </si>
  <si>
    <t>Candidato</t>
  </si>
  <si>
    <t>1.1.8.2</t>
  </si>
  <si>
    <t>Nivel I</t>
  </si>
  <si>
    <t>1.1.8.3</t>
  </si>
  <si>
    <t>Nivel II</t>
  </si>
  <si>
    <t>1.1.8.4</t>
  </si>
  <si>
    <t>Nivel III</t>
  </si>
  <si>
    <t xml:space="preserve">Total de Cuerpos Académicos </t>
  </si>
  <si>
    <t>1.2.1</t>
  </si>
  <si>
    <t>Número de Cuerpos Académicos Consolidados</t>
  </si>
  <si>
    <t>1.2.2</t>
  </si>
  <si>
    <t>Número de Cuerpos Académicos en Consolidación</t>
  </si>
  <si>
    <t>1.2.3</t>
  </si>
  <si>
    <t>Número de Cuerpos Académicos en Formación</t>
  </si>
  <si>
    <t>1.2.4</t>
  </si>
  <si>
    <t>Número de Cuerpos CAC y CAEC</t>
  </si>
  <si>
    <t>Total de Grupos Colegiados</t>
  </si>
  <si>
    <t>1.2.5</t>
  </si>
  <si>
    <t>Número de Grupos Colegiados</t>
  </si>
  <si>
    <t xml:space="preserve">Competitividad Académica </t>
  </si>
  <si>
    <t xml:space="preserve">Total de PE evaluables de TSU y Licenciatura </t>
  </si>
  <si>
    <t>2.2.1</t>
  </si>
  <si>
    <t>Número de PE de TSU y Licenciatura que cuentan con el nivel 1 de los CIEES.</t>
  </si>
  <si>
    <t>2.2.2</t>
  </si>
  <si>
    <t>Número de PE de TSU y Licenciatura acreditados por organismos reconocidos por el COPAES.</t>
  </si>
  <si>
    <t>2.2.3</t>
  </si>
  <si>
    <t>Número de PE de TSU y Licenciatura que cuentan con calidad reconocida.</t>
  </si>
  <si>
    <t>2.2.4</t>
  </si>
  <si>
    <t>Número de PE con estándar 1 del IDAP en CENEVAL</t>
  </si>
  <si>
    <t>2.2.5</t>
  </si>
  <si>
    <t>Número de PE con estándar 2 del IDAP en CENEVAL</t>
  </si>
  <si>
    <t>Total de PE con Internacionalización</t>
  </si>
  <si>
    <t>2.3.1</t>
  </si>
  <si>
    <t>Número de PE de Licenciatura que cuentan con acreditación institucional</t>
  </si>
  <si>
    <t>2.3.2</t>
  </si>
  <si>
    <t>Número de PE de Posgrado que cuentan con acreditación institucional</t>
  </si>
  <si>
    <t>Total de la matrícula atendida por PE evaluables de TSU/PA y Licenciatura</t>
  </si>
  <si>
    <t>2.4.1</t>
  </si>
  <si>
    <t>Número de matrícula atendida en PE de TSU/PA y Licenciatura que cuentan con calidad reconocida</t>
  </si>
  <si>
    <t>Total de la matrícula atendida por PE evaluables de Posgrado</t>
  </si>
  <si>
    <t>2.5.1</t>
  </si>
  <si>
    <t>Número de PE de posgrado reconocidos por el PNCP</t>
  </si>
  <si>
    <t>2.5.2</t>
  </si>
  <si>
    <t>Número de PE de posgrado reconocidos por CIEES</t>
  </si>
  <si>
    <t>Total de la matrícula atendida por PE de Posgrado</t>
  </si>
  <si>
    <t>2.6.1</t>
  </si>
  <si>
    <t>Número de matrícula atendida en PE de posgrado que cuentan con calidad reconocida</t>
  </si>
  <si>
    <t>n.a. Se refiere a que se mantiene el valor deseado al mismo nivel deseado o no aplica.</t>
  </si>
  <si>
    <t xml:space="preserve">                 L.I. Alfredo Vanegas Aboytes            </t>
  </si>
  <si>
    <t>Dra. Tércia Cesária Reis de Souza</t>
  </si>
  <si>
    <t xml:space="preserve">    Coordinador de Información y Estadística</t>
  </si>
  <si>
    <t>Directora de Planeación y Gestión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</si>
</sst>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indexed="8"/>
      <name val="Calibri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12"/>
      <color indexed="8"/>
      <name val="sans-serif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0.14999847407452621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medium">
        <color indexed="64"/>
      </right>
      <top/>
      <bottom style="thin">
        <color indexed="1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 applyFill="0" applyProtection="0"/>
    <xf numFmtId="9" fontId="4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7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1" fontId="0" fillId="0" borderId="0" xfId="0" applyNumberFormat="1" applyFill="1" applyAlignment="1" applyProtection="1">
      <alignment horizontal="center" vertical="center"/>
    </xf>
    <xf numFmtId="9" fontId="0" fillId="0" borderId="0" xfId="1" applyFont="1" applyFill="1" applyAlignment="1" applyProtection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/>
    </xf>
    <xf numFmtId="1" fontId="6" fillId="0" borderId="9" xfId="0" applyNumberFormat="1" applyFont="1" applyFill="1" applyBorder="1" applyAlignment="1" applyProtection="1">
      <alignment horizontal="center" vertical="center" wrapText="1"/>
    </xf>
    <xf numFmtId="9" fontId="5" fillId="0" borderId="10" xfId="1" quotePrefix="1" applyFont="1" applyFill="1" applyBorder="1" applyAlignment="1" applyProtection="1">
      <alignment horizontal="center" vertical="center"/>
    </xf>
    <xf numFmtId="1" fontId="8" fillId="3" borderId="5" xfId="0" applyNumberFormat="1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9" fontId="9" fillId="3" borderId="13" xfId="1" applyFont="1" applyFill="1" applyBorder="1" applyAlignment="1" applyProtection="1">
      <alignment horizontal="center" vertical="center"/>
    </xf>
    <xf numFmtId="1" fontId="0" fillId="0" borderId="14" xfId="0" applyNumberForma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1" fontId="9" fillId="3" borderId="5" xfId="0" applyNumberFormat="1" applyFont="1" applyFill="1" applyBorder="1" applyAlignment="1" applyProtection="1">
      <alignment horizontal="center" vertical="center"/>
    </xf>
    <xf numFmtId="9" fontId="0" fillId="0" borderId="15" xfId="1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9" fontId="0" fillId="3" borderId="13" xfId="1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justify" vertical="center"/>
    </xf>
    <xf numFmtId="1" fontId="8" fillId="3" borderId="9" xfId="0" applyNumberFormat="1" applyFon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9" fontId="0" fillId="3" borderId="10" xfId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/>
    <xf numFmtId="0" fontId="13" fillId="0" borderId="0" xfId="0" applyFont="1" applyFill="1" applyAlignment="1" applyProtection="1">
      <alignment horizontal="center" vertical="center"/>
    </xf>
    <xf numFmtId="0" fontId="0" fillId="0" borderId="5" xfId="0" applyFill="1" applyBorder="1" applyAlignment="1" applyProtection="1">
      <alignment horizontal="justify" vertical="center"/>
    </xf>
    <xf numFmtId="1" fontId="0" fillId="0" borderId="5" xfId="0" applyNumberForma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justify" vertical="center"/>
    </xf>
    <xf numFmtId="0" fontId="0" fillId="0" borderId="4" xfId="0" applyFill="1" applyBorder="1" applyAlignment="1" applyProtection="1">
      <alignment horizontal="center" vertical="center"/>
    </xf>
    <xf numFmtId="9" fontId="4" fillId="0" borderId="13" xfId="1" applyFont="1" applyFill="1" applyBorder="1" applyAlignment="1" applyProtection="1">
      <alignment horizontal="center" vertical="center"/>
    </xf>
    <xf numFmtId="9" fontId="0" fillId="0" borderId="13" xfId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8" fillId="3" borderId="4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left" vertical="center"/>
    </xf>
    <xf numFmtId="0" fontId="8" fillId="3" borderId="9" xfId="0" applyFont="1" applyFill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center"/>
    </xf>
    <xf numFmtId="0" fontId="7" fillId="2" borderId="11" xfId="2" applyFont="1" applyBorder="1" applyAlignment="1" applyProtection="1">
      <alignment horizontal="center" vertical="center"/>
    </xf>
    <xf numFmtId="0" fontId="7" fillId="2" borderId="0" xfId="2" applyFont="1" applyBorder="1" applyAlignment="1" applyProtection="1">
      <alignment horizontal="center" vertical="center"/>
    </xf>
    <xf numFmtId="0" fontId="7" fillId="2" borderId="12" xfId="2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</xf>
    <xf numFmtId="1" fontId="5" fillId="0" borderId="7" xfId="0" applyNumberFormat="1" applyFont="1" applyFill="1" applyBorder="1" applyAlignment="1" applyProtection="1">
      <alignment horizontal="center" vertical="center"/>
    </xf>
  </cellXfs>
  <cellStyles count="3">
    <cellStyle name="Énfasis5" xfId="2" builtinId="45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567197</xdr:colOff>
      <xdr:row>3</xdr:row>
      <xdr:rowOff>119062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6322" cy="862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518"/>
  <sheetViews>
    <sheetView showGridLines="0" tabSelected="1" showRuler="0" zoomScale="90" zoomScaleNormal="90" zoomScaleSheetLayoutView="90" zoomScalePageLayoutView="80" workbookViewId="0">
      <selection sqref="A1:E59"/>
    </sheetView>
  </sheetViews>
  <sheetFormatPr baseColWidth="10" defaultColWidth="9.140625" defaultRowHeight="15"/>
  <cols>
    <col min="1" max="1" width="9.28515625" style="2" customWidth="1"/>
    <col min="2" max="2" width="80.28515625" style="2" customWidth="1"/>
    <col min="3" max="3" width="12.140625" style="3" customWidth="1"/>
    <col min="4" max="4" width="10.85546875" style="3" customWidth="1"/>
    <col min="5" max="5" width="9.140625" style="4" customWidth="1"/>
    <col min="6" max="16384" width="9.140625" style="1"/>
  </cols>
  <sheetData>
    <row r="1" spans="1:5" ht="20.100000000000001" customHeight="1">
      <c r="A1" s="46" t="s">
        <v>0</v>
      </c>
      <c r="B1" s="46"/>
      <c r="C1" s="46"/>
      <c r="D1" s="46"/>
      <c r="E1" s="46"/>
    </row>
    <row r="2" spans="1:5" ht="20.100000000000001" customHeight="1">
      <c r="A2" s="46" t="s">
        <v>1</v>
      </c>
      <c r="B2" s="46"/>
      <c r="C2" s="46"/>
      <c r="D2" s="46"/>
      <c r="E2" s="46"/>
    </row>
    <row r="3" spans="1:5" ht="20.100000000000001" customHeight="1">
      <c r="A3" s="46" t="s">
        <v>2</v>
      </c>
      <c r="B3" s="46"/>
      <c r="C3" s="46"/>
      <c r="D3" s="46"/>
      <c r="E3" s="46"/>
    </row>
    <row r="4" spans="1:5" ht="20.100000000000001" customHeight="1">
      <c r="A4" s="46" t="s">
        <v>3</v>
      </c>
      <c r="B4" s="46"/>
      <c r="C4" s="46"/>
      <c r="D4" s="46"/>
      <c r="E4" s="46"/>
    </row>
    <row r="5" spans="1:5" ht="15.75">
      <c r="A5" s="46" t="s">
        <v>4</v>
      </c>
      <c r="B5" s="46"/>
      <c r="C5" s="46"/>
      <c r="D5" s="46"/>
      <c r="E5" s="46"/>
    </row>
    <row r="6" spans="1:5" ht="15.75" thickBot="1"/>
    <row r="7" spans="1:5" ht="15.75">
      <c r="A7" s="47" t="s">
        <v>5</v>
      </c>
      <c r="B7" s="48"/>
      <c r="C7" s="5" t="s">
        <v>6</v>
      </c>
      <c r="D7" s="53" t="s">
        <v>7</v>
      </c>
      <c r="E7" s="54"/>
    </row>
    <row r="8" spans="1:5" ht="15.75">
      <c r="A8" s="49"/>
      <c r="B8" s="50"/>
      <c r="C8" s="6">
        <v>2021</v>
      </c>
      <c r="D8" s="55">
        <v>2021</v>
      </c>
      <c r="E8" s="56"/>
    </row>
    <row r="9" spans="1:5" ht="16.5" thickBot="1">
      <c r="A9" s="51"/>
      <c r="B9" s="52"/>
      <c r="C9" s="7" t="s">
        <v>8</v>
      </c>
      <c r="D9" s="7" t="s">
        <v>8</v>
      </c>
      <c r="E9" s="8" t="s">
        <v>9</v>
      </c>
    </row>
    <row r="10" spans="1:5" ht="21.75" customHeight="1">
      <c r="A10" s="43" t="s">
        <v>10</v>
      </c>
      <c r="B10" s="44"/>
      <c r="C10" s="44"/>
      <c r="D10" s="44"/>
      <c r="E10" s="45"/>
    </row>
    <row r="11" spans="1:5" ht="15.75">
      <c r="A11" s="38" t="s">
        <v>11</v>
      </c>
      <c r="B11" s="39"/>
      <c r="C11" s="9">
        <v>563</v>
      </c>
      <c r="D11" s="10">
        <v>566</v>
      </c>
      <c r="E11" s="11">
        <f>+D11/C11</f>
        <v>1.0053285968028418</v>
      </c>
    </row>
    <row r="12" spans="1:5">
      <c r="A12" s="32" t="s">
        <v>12</v>
      </c>
      <c r="B12" s="29" t="s">
        <v>13</v>
      </c>
      <c r="C12" s="30">
        <v>0</v>
      </c>
      <c r="D12" s="30">
        <v>1</v>
      </c>
      <c r="E12" s="33" t="s">
        <v>14</v>
      </c>
    </row>
    <row r="13" spans="1:5">
      <c r="A13" s="32" t="s">
        <v>15</v>
      </c>
      <c r="B13" s="29" t="s">
        <v>16</v>
      </c>
      <c r="C13" s="30">
        <v>0</v>
      </c>
      <c r="D13" s="30">
        <v>1</v>
      </c>
      <c r="E13" s="33" t="s">
        <v>14</v>
      </c>
    </row>
    <row r="14" spans="1:5">
      <c r="A14" s="32" t="s">
        <v>17</v>
      </c>
      <c r="B14" s="29" t="s">
        <v>18</v>
      </c>
      <c r="C14" s="30">
        <v>129</v>
      </c>
      <c r="D14" s="30">
        <v>132</v>
      </c>
      <c r="E14" s="34">
        <f>D14/C14</f>
        <v>1.0232558139534884</v>
      </c>
    </row>
    <row r="15" spans="1:5">
      <c r="A15" s="32" t="s">
        <v>19</v>
      </c>
      <c r="B15" s="29" t="s">
        <v>20</v>
      </c>
      <c r="C15" s="30">
        <v>434</v>
      </c>
      <c r="D15" s="30">
        <v>432</v>
      </c>
      <c r="E15" s="34">
        <f>D15/C15</f>
        <v>0.99539170506912444</v>
      </c>
    </row>
    <row r="16" spans="1:5">
      <c r="A16" s="35" t="s">
        <v>21</v>
      </c>
      <c r="B16" s="31" t="s">
        <v>22</v>
      </c>
      <c r="C16" s="30">
        <v>561</v>
      </c>
      <c r="D16" s="30">
        <f>SUM(D13:D15)</f>
        <v>565</v>
      </c>
      <c r="E16" s="34">
        <f>D16/C16</f>
        <v>1.0071301247771836</v>
      </c>
    </row>
    <row r="17" spans="1:5">
      <c r="A17" s="35" t="s">
        <v>23</v>
      </c>
      <c r="B17" s="31" t="s">
        <v>24</v>
      </c>
      <c r="C17" s="30">
        <v>353</v>
      </c>
      <c r="D17" s="30">
        <v>350</v>
      </c>
      <c r="E17" s="34">
        <f t="shared" ref="E17:E18" si="0">D17/C17</f>
        <v>0.99150141643059486</v>
      </c>
    </row>
    <row r="18" spans="1:5">
      <c r="A18" s="35" t="s">
        <v>25</v>
      </c>
      <c r="B18" s="31" t="s">
        <v>26</v>
      </c>
      <c r="C18" s="30">
        <v>413</v>
      </c>
      <c r="D18" s="30">
        <v>380</v>
      </c>
      <c r="E18" s="34">
        <f t="shared" si="0"/>
        <v>0.92009685230024219</v>
      </c>
    </row>
    <row r="19" spans="1:5">
      <c r="A19" s="32" t="s">
        <v>27</v>
      </c>
      <c r="B19" s="31" t="s">
        <v>28</v>
      </c>
      <c r="C19" s="30">
        <v>260</v>
      </c>
      <c r="D19" s="30">
        <v>260</v>
      </c>
      <c r="E19" s="34">
        <f>D19/C19</f>
        <v>1</v>
      </c>
    </row>
    <row r="20" spans="1:5">
      <c r="A20" s="35" t="s">
        <v>29</v>
      </c>
      <c r="B20" s="31" t="s">
        <v>30</v>
      </c>
      <c r="C20" s="30">
        <v>33</v>
      </c>
      <c r="D20" s="30">
        <v>37</v>
      </c>
      <c r="E20" s="34">
        <f t="shared" ref="E20:E24" si="1">D20/C20</f>
        <v>1.1212121212121211</v>
      </c>
    </row>
    <row r="21" spans="1:5">
      <c r="A21" s="35" t="s">
        <v>31</v>
      </c>
      <c r="B21" s="31" t="s">
        <v>32</v>
      </c>
      <c r="C21" s="30">
        <v>176</v>
      </c>
      <c r="D21" s="30">
        <v>169</v>
      </c>
      <c r="E21" s="34">
        <f t="shared" si="1"/>
        <v>0.96022727272727271</v>
      </c>
    </row>
    <row r="22" spans="1:5">
      <c r="A22" s="35" t="s">
        <v>33</v>
      </c>
      <c r="B22" s="31" t="s">
        <v>34</v>
      </c>
      <c r="C22" s="30">
        <v>37</v>
      </c>
      <c r="D22" s="30">
        <v>40</v>
      </c>
      <c r="E22" s="34">
        <f t="shared" si="1"/>
        <v>1.0810810810810811</v>
      </c>
    </row>
    <row r="23" spans="1:5">
      <c r="A23" s="35" t="s">
        <v>35</v>
      </c>
      <c r="B23" s="31" t="s">
        <v>36</v>
      </c>
      <c r="C23" s="30">
        <v>14</v>
      </c>
      <c r="D23" s="30">
        <v>14</v>
      </c>
      <c r="E23" s="34">
        <f t="shared" si="1"/>
        <v>1</v>
      </c>
    </row>
    <row r="24" spans="1:5" ht="15.75">
      <c r="A24" s="38" t="s">
        <v>37</v>
      </c>
      <c r="B24" s="39"/>
      <c r="C24" s="9">
        <v>83</v>
      </c>
      <c r="D24" s="14">
        <f>+D25+D26+D27</f>
        <v>82</v>
      </c>
      <c r="E24" s="11">
        <f t="shared" si="1"/>
        <v>0.98795180722891562</v>
      </c>
    </row>
    <row r="25" spans="1:5">
      <c r="A25" s="35" t="s">
        <v>38</v>
      </c>
      <c r="B25" s="29" t="s">
        <v>39</v>
      </c>
      <c r="C25" s="30">
        <v>54</v>
      </c>
      <c r="D25" s="30">
        <v>51</v>
      </c>
      <c r="E25" s="34">
        <f>D25/C25</f>
        <v>0.94444444444444442</v>
      </c>
    </row>
    <row r="26" spans="1:5">
      <c r="A26" s="35" t="s">
        <v>40</v>
      </c>
      <c r="B26" s="29" t="s">
        <v>41</v>
      </c>
      <c r="C26" s="30">
        <v>24</v>
      </c>
      <c r="D26" s="30">
        <v>22</v>
      </c>
      <c r="E26" s="34">
        <f>D26/C26</f>
        <v>0.91666666666666663</v>
      </c>
    </row>
    <row r="27" spans="1:5">
      <c r="A27" s="35" t="s">
        <v>42</v>
      </c>
      <c r="B27" s="29" t="s">
        <v>43</v>
      </c>
      <c r="C27" s="30">
        <v>5</v>
      </c>
      <c r="D27" s="30">
        <v>9</v>
      </c>
      <c r="E27" s="34">
        <f>D27/C27</f>
        <v>1.8</v>
      </c>
    </row>
    <row r="28" spans="1:5">
      <c r="A28" s="35" t="s">
        <v>44</v>
      </c>
      <c r="B28" s="31" t="s">
        <v>45</v>
      </c>
      <c r="C28" s="30">
        <v>78</v>
      </c>
      <c r="D28" s="30">
        <f>+D25+D26</f>
        <v>73</v>
      </c>
      <c r="E28" s="34">
        <f>D28/C28</f>
        <v>0.9358974358974359</v>
      </c>
    </row>
    <row r="29" spans="1:5" ht="15.75">
      <c r="A29" s="38" t="s">
        <v>46</v>
      </c>
      <c r="B29" s="39"/>
      <c r="C29" s="9"/>
      <c r="D29" s="16"/>
      <c r="E29" s="17"/>
    </row>
    <row r="30" spans="1:5">
      <c r="A30" s="13" t="s">
        <v>47</v>
      </c>
      <c r="B30" s="18" t="s">
        <v>48</v>
      </c>
      <c r="C30" s="12">
        <v>0</v>
      </c>
      <c r="D30" s="12">
        <v>20</v>
      </c>
      <c r="E30" s="15">
        <v>1</v>
      </c>
    </row>
    <row r="31" spans="1:5" ht="19.5" customHeight="1">
      <c r="A31" s="43" t="s">
        <v>49</v>
      </c>
      <c r="B31" s="44"/>
      <c r="C31" s="44"/>
      <c r="D31" s="44"/>
      <c r="E31" s="45"/>
    </row>
    <row r="32" spans="1:5" ht="15.75">
      <c r="A32" s="38" t="s">
        <v>50</v>
      </c>
      <c r="B32" s="39"/>
      <c r="C32" s="9">
        <v>84</v>
      </c>
      <c r="D32" s="16">
        <v>84</v>
      </c>
      <c r="E32" s="17"/>
    </row>
    <row r="33" spans="1:5">
      <c r="A33" s="32" t="s">
        <v>51</v>
      </c>
      <c r="B33" s="29" t="s">
        <v>52</v>
      </c>
      <c r="C33" s="30">
        <v>43</v>
      </c>
      <c r="D33" s="30">
        <v>41</v>
      </c>
      <c r="E33" s="34">
        <f>D33/C33</f>
        <v>0.95348837209302328</v>
      </c>
    </row>
    <row r="34" spans="1:5" ht="30">
      <c r="A34" s="32" t="s">
        <v>53</v>
      </c>
      <c r="B34" s="29" t="s">
        <v>54</v>
      </c>
      <c r="C34" s="30">
        <v>33</v>
      </c>
      <c r="D34" s="30">
        <v>29</v>
      </c>
      <c r="E34" s="34">
        <f>D34/C34</f>
        <v>0.87878787878787878</v>
      </c>
    </row>
    <row r="35" spans="1:5">
      <c r="A35" s="32" t="s">
        <v>55</v>
      </c>
      <c r="B35" s="29" t="s">
        <v>56</v>
      </c>
      <c r="C35" s="30">
        <v>76</v>
      </c>
      <c r="D35" s="30">
        <v>68</v>
      </c>
      <c r="E35" s="34">
        <f>D35/C35</f>
        <v>0.89473684210526316</v>
      </c>
    </row>
    <row r="36" spans="1:5">
      <c r="A36" s="35" t="s">
        <v>57</v>
      </c>
      <c r="B36" s="31" t="s">
        <v>58</v>
      </c>
      <c r="C36" s="30">
        <v>6</v>
      </c>
      <c r="D36" s="30">
        <v>4</v>
      </c>
      <c r="E36" s="34">
        <f t="shared" ref="E36" si="2">D36/C36</f>
        <v>0.66666666666666663</v>
      </c>
    </row>
    <row r="37" spans="1:5">
      <c r="A37" s="35" t="s">
        <v>59</v>
      </c>
      <c r="B37" s="31" t="s">
        <v>60</v>
      </c>
      <c r="C37" s="30">
        <v>0</v>
      </c>
      <c r="D37" s="30">
        <v>0</v>
      </c>
      <c r="E37" s="33" t="s">
        <v>14</v>
      </c>
    </row>
    <row r="38" spans="1:5" ht="15.75">
      <c r="A38" s="38" t="s">
        <v>61</v>
      </c>
      <c r="B38" s="39"/>
      <c r="C38" s="9"/>
      <c r="D38" s="16"/>
      <c r="E38" s="17"/>
    </row>
    <row r="39" spans="1:5">
      <c r="A39" s="32" t="s">
        <v>62</v>
      </c>
      <c r="B39" s="31" t="s">
        <v>63</v>
      </c>
      <c r="C39" s="30">
        <v>4</v>
      </c>
      <c r="D39" s="30">
        <v>3</v>
      </c>
      <c r="E39" s="34">
        <f>D39/C39</f>
        <v>0.75</v>
      </c>
    </row>
    <row r="40" spans="1:5">
      <c r="A40" s="35" t="s">
        <v>64</v>
      </c>
      <c r="B40" s="31" t="s">
        <v>65</v>
      </c>
      <c r="C40" s="30">
        <v>3</v>
      </c>
      <c r="D40" s="30">
        <v>3</v>
      </c>
      <c r="E40" s="34">
        <f>D40/C40</f>
        <v>1</v>
      </c>
    </row>
    <row r="41" spans="1:5" ht="15.75">
      <c r="A41" s="38" t="s">
        <v>66</v>
      </c>
      <c r="B41" s="39"/>
      <c r="C41" s="9">
        <v>82</v>
      </c>
      <c r="D41" s="16">
        <v>81</v>
      </c>
      <c r="E41" s="17"/>
    </row>
    <row r="42" spans="1:5" ht="30" customHeight="1">
      <c r="A42" s="32" t="s">
        <v>67</v>
      </c>
      <c r="B42" s="31" t="s">
        <v>68</v>
      </c>
      <c r="C42" s="30">
        <v>17572</v>
      </c>
      <c r="D42" s="30">
        <v>18453</v>
      </c>
      <c r="E42" s="34">
        <f>D42/C42</f>
        <v>1.0501365809241976</v>
      </c>
    </row>
    <row r="43" spans="1:5" ht="15.75">
      <c r="A43" s="38" t="s">
        <v>69</v>
      </c>
      <c r="B43" s="39"/>
      <c r="C43" s="9"/>
      <c r="D43" s="16"/>
      <c r="E43" s="17"/>
    </row>
    <row r="44" spans="1:5">
      <c r="A44" s="32" t="s">
        <v>70</v>
      </c>
      <c r="B44" s="31" t="s">
        <v>71</v>
      </c>
      <c r="C44" s="30">
        <v>72</v>
      </c>
      <c r="D44" s="30">
        <v>67</v>
      </c>
      <c r="E44" s="34">
        <f>D44/C44</f>
        <v>0.93055555555555558</v>
      </c>
    </row>
    <row r="45" spans="1:5">
      <c r="A45" s="35" t="s">
        <v>72</v>
      </c>
      <c r="B45" s="31" t="s">
        <v>73</v>
      </c>
      <c r="C45" s="30">
        <v>0</v>
      </c>
      <c r="D45" s="30">
        <v>0</v>
      </c>
      <c r="E45" s="33" t="s">
        <v>14</v>
      </c>
    </row>
    <row r="46" spans="1:5" ht="15.75">
      <c r="A46" s="38" t="s">
        <v>74</v>
      </c>
      <c r="B46" s="39"/>
      <c r="C46" s="9">
        <v>1776</v>
      </c>
      <c r="D46" s="16">
        <v>1761</v>
      </c>
      <c r="E46" s="17"/>
    </row>
    <row r="47" spans="1:5">
      <c r="A47" s="35" t="s">
        <v>75</v>
      </c>
      <c r="B47" s="31" t="s">
        <v>76</v>
      </c>
      <c r="C47" s="30">
        <v>1447</v>
      </c>
      <c r="D47" s="30">
        <v>1557</v>
      </c>
      <c r="E47" s="34">
        <f>D47/C47</f>
        <v>1.0760193503800968</v>
      </c>
    </row>
    <row r="48" spans="1:5" ht="16.5" thickBot="1">
      <c r="A48" s="40"/>
      <c r="B48" s="41"/>
      <c r="C48" s="19"/>
      <c r="D48" s="20"/>
      <c r="E48" s="21"/>
    </row>
    <row r="49" spans="2:7">
      <c r="B49" s="22" t="s">
        <v>77</v>
      </c>
    </row>
    <row r="50" spans="2:7">
      <c r="B50" s="22"/>
    </row>
    <row r="51" spans="2:7">
      <c r="B51" s="23"/>
    </row>
    <row r="52" spans="2:7">
      <c r="B52" s="23"/>
    </row>
    <row r="53" spans="2:7">
      <c r="B53" s="23"/>
    </row>
    <row r="54" spans="2:7">
      <c r="B54" s="23"/>
    </row>
    <row r="57" spans="2:7">
      <c r="B57" s="24" t="s">
        <v>78</v>
      </c>
      <c r="C57" s="42" t="s">
        <v>79</v>
      </c>
      <c r="D57" s="42"/>
      <c r="E57" s="42"/>
      <c r="F57" s="25"/>
      <c r="G57" s="25"/>
    </row>
    <row r="58" spans="2:7">
      <c r="B58" s="26" t="s">
        <v>80</v>
      </c>
      <c r="C58" s="36" t="s">
        <v>81</v>
      </c>
      <c r="D58" s="36"/>
      <c r="E58" s="36"/>
      <c r="F58" s="27"/>
      <c r="G58" s="27"/>
    </row>
    <row r="59" spans="2:7">
      <c r="C59" s="37"/>
      <c r="D59" s="37"/>
      <c r="E59" s="37"/>
    </row>
    <row r="65518" spans="1:6" s="2" customFormat="1">
      <c r="A65518" s="28"/>
      <c r="C65518" s="3"/>
      <c r="D65518" s="3"/>
      <c r="E65518" s="4"/>
      <c r="F65518" s="1"/>
    </row>
  </sheetData>
  <sheetProtection formatCells="0" formatColumns="0" formatRows="0" insertColumns="0" insertRows="0" insertHyperlinks="0" deleteColumns="0" deleteRows="0" sort="0" autoFilter="0" pivotTables="0"/>
  <mergeCells count="21">
    <mergeCell ref="A32:B32"/>
    <mergeCell ref="A1:E1"/>
    <mergeCell ref="A2:E2"/>
    <mergeCell ref="A3:E3"/>
    <mergeCell ref="A4:E4"/>
    <mergeCell ref="A5:E5"/>
    <mergeCell ref="A7:B9"/>
    <mergeCell ref="D7:E7"/>
    <mergeCell ref="D8:E8"/>
    <mergeCell ref="A10:E10"/>
    <mergeCell ref="A11:B11"/>
    <mergeCell ref="A24:B24"/>
    <mergeCell ref="A29:B29"/>
    <mergeCell ref="A31:E31"/>
    <mergeCell ref="C58:E59"/>
    <mergeCell ref="A38:B38"/>
    <mergeCell ref="A41:B41"/>
    <mergeCell ref="A43:B43"/>
    <mergeCell ref="A46:B46"/>
    <mergeCell ref="A48:B48"/>
    <mergeCell ref="C57:E57"/>
  </mergeCells>
  <printOptions horizontalCentered="1"/>
  <pageMargins left="0.78740157480314965" right="0.39370078740157483" top="0.51181102362204722" bottom="0.6692913385826772" header="0.31496062992125984" footer="0.43307086614173229"/>
  <pageSetup scale="7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IC Trim 04</vt:lpstr>
      <vt:lpstr>'IC Trim 04'!Área_de_impresión</vt:lpstr>
      <vt:lpstr>'IC Trim 04'!Títulos_a_imprimir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UAQ</cp:lastModifiedBy>
  <cp:lastPrinted>2022-02-11T21:22:39Z</cp:lastPrinted>
  <dcterms:created xsi:type="dcterms:W3CDTF">2022-02-11T20:47:51Z</dcterms:created>
  <dcterms:modified xsi:type="dcterms:W3CDTF">2022-02-11T21:23:22Z</dcterms:modified>
</cp:coreProperties>
</file>