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BP" sheetId="1" r:id="rId1"/>
  </sheets>
  <externalReferences>
    <externalReference r:id="rId4"/>
  </externalReferences>
  <definedNames>
    <definedName name="_xlnm.Print_Area" localSheetId="0">'BP'!$A$1:$G$82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<sst xmlns="http://schemas.openxmlformats.org/spreadsheetml/2006/main" count="67" uniqueCount="50">
  <si>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</si>
  <si>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</si>
  <si>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</si>
  <si>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</si>
  <si>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</si>
  <si>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</si>
  <si>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</si>
  <si>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</si>
  <si>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</si>
  <si>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</si>
  <si>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</si>
  <si>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</si>
  <si>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</si>
  <si>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</si>
  <si>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</si>
  <si>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</si>
  <si>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</si>
  <si>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</si>
  <si>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</si>
  <si>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</si>
  <si>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</si>
  <si>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</si>
  <si>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</si>
  <si>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</si>
  <si>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</si>
  <si>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</si>
  <si>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</si>
  <si>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</si>
  <si>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</si>
  <si>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</si>
  <si>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</si>
  <si>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</si>
  <si>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</si>
  <si>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</si>
  <si>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</si>
  <si>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</si>
  <si>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</si>
  <si>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</si>
  <si>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</si>
  <si>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</si>
  <si>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</si>
  <si>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</si>
  <si>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</si>
  <si>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</si>
  <si>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</si>
  <si>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</si>
  <si>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</si>
  <si>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</si>
  <si>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</si>
  <si>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UNIVERSIDAD TECNOLÓGICA DE CORREGIDORA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</si>
</sst>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 vertical="center" wrapText="1"/>
      <protection/>
    </xf>
    <xf numFmtId="3" fontId="39" fillId="34" borderId="11" xfId="0" applyNumberFormat="1" applyFont="1" applyFill="1" applyBorder="1" applyAlignment="1" applyProtection="1">
      <alignment vertical="center"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wrapText="1"/>
      <protection/>
    </xf>
    <xf numFmtId="3" fontId="39" fillId="34" borderId="10" xfId="0" applyNumberFormat="1" applyFont="1" applyFill="1" applyBorder="1" applyAlignment="1" applyProtection="1">
      <alignment wrapText="1"/>
      <protection/>
    </xf>
    <xf numFmtId="3" fontId="39" fillId="34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/>
      <protection/>
    </xf>
    <xf numFmtId="3" fontId="39" fillId="34" borderId="11" xfId="0" applyNumberFormat="1" applyFont="1" applyFill="1" applyBorder="1" applyAlignment="1" applyProtection="1">
      <alignment/>
      <protection/>
    </xf>
    <xf numFmtId="3" fontId="39" fillId="33" borderId="0" xfId="0" applyNumberFormat="1" applyFont="1" applyFill="1" applyBorder="1" applyAlignment="1">
      <alignment/>
    </xf>
    <xf numFmtId="3" fontId="39" fillId="4" borderId="10" xfId="0" applyNumberFormat="1" applyFont="1" applyFill="1" applyBorder="1" applyAlignment="1" applyProtection="1">
      <alignment wrapText="1"/>
      <protection locked="0"/>
    </xf>
    <xf numFmtId="3" fontId="39" fillId="4" borderId="11" xfId="0" applyNumberFormat="1" applyFont="1" applyFill="1" applyBorder="1" applyAlignment="1" applyProtection="1">
      <alignment wrapText="1"/>
      <protection locked="0"/>
    </xf>
    <xf numFmtId="3" fontId="39" fillId="4" borderId="10" xfId="0" applyNumberFormat="1" applyFont="1" applyFill="1" applyBorder="1" applyAlignment="1" applyProtection="1">
      <alignment/>
      <protection locked="0"/>
    </xf>
    <xf numFmtId="3" fontId="39" fillId="4" borderId="11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Alignment="1">
      <alignment vertical="center"/>
    </xf>
    <xf numFmtId="3" fontId="40" fillId="33" borderId="0" xfId="0" applyNumberFormat="1" applyFont="1" applyFill="1" applyBorder="1" applyAlignment="1">
      <alignment wrapText="1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3" fontId="39" fillId="4" borderId="10" xfId="0" applyNumberFormat="1" applyFont="1" applyFill="1" applyBorder="1" applyAlignment="1" applyProtection="1">
      <alignment vertical="center" wrapText="1"/>
      <protection locked="0"/>
    </xf>
    <xf numFmtId="3" fontId="39" fillId="4" borderId="11" xfId="0" applyNumberFormat="1" applyFont="1" applyFill="1" applyBorder="1" applyAlignment="1" applyProtection="1">
      <alignment vertical="center" wrapText="1"/>
      <protection locked="0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3" fontId="39" fillId="33" borderId="0" xfId="0" applyNumberFormat="1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 applyProtection="1">
      <alignment wrapText="1"/>
      <protection/>
    </xf>
    <xf numFmtId="3" fontId="39" fillId="34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>
      <alignment/>
    </xf>
    <xf numFmtId="3" fontId="39" fillId="4" borderId="12" xfId="0" applyNumberFormat="1" applyFont="1" applyFill="1" applyBorder="1" applyAlignment="1" applyProtection="1">
      <alignment wrapText="1"/>
      <protection locked="0"/>
    </xf>
    <xf numFmtId="3" fontId="39" fillId="4" borderId="12" xfId="0" applyNumberFormat="1" applyFont="1" applyFill="1" applyBorder="1" applyAlignment="1" applyProtection="1">
      <alignment/>
      <protection locked="0"/>
    </xf>
    <xf numFmtId="3" fontId="39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39" fillId="33" borderId="12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9" fillId="33" borderId="14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>
      <alignment wrapText="1"/>
    </xf>
    <xf numFmtId="3" fontId="39" fillId="33" borderId="14" xfId="0" applyNumberFormat="1" applyFont="1" applyFill="1" applyBorder="1" applyAlignment="1" applyProtection="1">
      <alignment/>
      <protection/>
    </xf>
    <xf numFmtId="3" fontId="39" fillId="33" borderId="15" xfId="0" applyNumberFormat="1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33" borderId="17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/>
      <protection/>
    </xf>
    <xf numFmtId="3" fontId="39" fillId="33" borderId="19" xfId="0" applyNumberFormat="1" applyFont="1" applyFill="1" applyBorder="1" applyAlignment="1" applyProtection="1">
      <alignment vertical="center"/>
      <protection/>
    </xf>
    <xf numFmtId="0" fontId="40" fillId="16" borderId="20" xfId="0" applyFont="1" applyFill="1" applyBorder="1" applyAlignment="1" applyProtection="1">
      <alignment horizontal="center" vertical="center" wrapText="1"/>
      <protection/>
    </xf>
    <xf numFmtId="0" fontId="40" fillId="16" borderId="21" xfId="0" applyFont="1" applyFill="1" applyBorder="1" applyAlignment="1" applyProtection="1">
      <alignment horizontal="center" vertical="center" wrapText="1"/>
      <protection/>
    </xf>
    <xf numFmtId="0" fontId="40" fillId="16" borderId="22" xfId="0" applyFont="1" applyFill="1" applyBorder="1" applyAlignment="1" applyProtection="1">
      <alignment horizontal="center" vertical="center" wrapText="1"/>
      <protection/>
    </xf>
    <xf numFmtId="3" fontId="40" fillId="16" borderId="23" xfId="0" applyNumberFormat="1" applyFont="1" applyFill="1" applyBorder="1" applyAlignment="1">
      <alignment horizontal="center" vertical="center" wrapText="1"/>
    </xf>
    <xf numFmtId="3" fontId="40" fillId="16" borderId="20" xfId="0" applyNumberFormat="1" applyFont="1" applyFill="1" applyBorder="1" applyAlignment="1" applyProtection="1">
      <alignment horizontal="center" vertical="center" wrapText="1"/>
      <protection/>
    </xf>
    <xf numFmtId="3" fontId="40" fillId="16" borderId="21" xfId="0" applyNumberFormat="1" applyFont="1" applyFill="1" applyBorder="1" applyAlignment="1" applyProtection="1">
      <alignment horizontal="center" vertical="center" wrapText="1"/>
      <protection/>
    </xf>
    <xf numFmtId="3" fontId="40" fillId="16" borderId="22" xfId="0" applyNumberFormat="1" applyFont="1" applyFill="1" applyBorder="1" applyAlignment="1" applyProtection="1">
      <alignment horizontal="center" vertical="center" wrapText="1"/>
      <protection/>
    </xf>
    <xf numFmtId="3" fontId="40" fillId="33" borderId="24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40" fillId="16" borderId="21" xfId="0" applyNumberFormat="1" applyFont="1" applyFill="1" applyBorder="1" applyAlignment="1">
      <alignment horizontal="left" vertical="center" wrapText="1"/>
    </xf>
    <xf numFmtId="3" fontId="39" fillId="33" borderId="13" xfId="0" applyNumberFormat="1" applyFont="1" applyFill="1" applyBorder="1" applyAlignment="1">
      <alignment horizontal="left" wrapText="1"/>
    </xf>
    <xf numFmtId="3" fontId="39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9" fillId="33" borderId="13" xfId="0" applyNumberFormat="1" applyFont="1" applyFill="1" applyBorder="1" applyAlignment="1">
      <alignment horizontal="left" vertical="center" wrapText="1"/>
    </xf>
    <xf numFmtId="3" fontId="39" fillId="33" borderId="25" xfId="0" applyNumberFormat="1" applyFont="1" applyFill="1" applyBorder="1" applyAlignment="1">
      <alignment horizontal="left" vertical="center" wrapText="1"/>
    </xf>
    <xf numFmtId="3" fontId="39" fillId="33" borderId="13" xfId="0" applyNumberFormat="1" applyFont="1" applyFill="1" applyBorder="1" applyAlignment="1" applyProtection="1">
      <alignment horizontal="left" wrapText="1"/>
      <protection/>
    </xf>
    <xf numFmtId="3" fontId="39" fillId="33" borderId="25" xfId="0" applyNumberFormat="1" applyFont="1" applyFill="1" applyBorder="1" applyAlignment="1" applyProtection="1">
      <alignment horizontal="left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16" borderId="21" xfId="0" applyFont="1" applyFill="1" applyBorder="1" applyAlignment="1" applyProtection="1">
      <alignment horizontal="left" vertical="center" wrapText="1"/>
      <protection/>
    </xf>
    <xf numFmtId="0" fontId="40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39175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1304925</xdr:colOff>
      <xdr:row>78</xdr:row>
      <xdr:rowOff>57150</xdr:rowOff>
    </xdr:from>
    <xdr:to>
      <xdr:col>2</xdr:col>
      <xdr:colOff>990600</xdr:colOff>
      <xdr:row>81</xdr:row>
      <xdr:rowOff>57150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85900" y="11982450"/>
          <a:ext cx="2676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F. Ana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Eugenia Patiño Correa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Rectora</a:t>
          </a:r>
        </a:p>
      </xdr:txBody>
    </xdr:sp>
    <xdr:clientData/>
  </xdr:twoCellAnchor>
  <xdr:twoCellAnchor>
    <xdr:from>
      <xdr:col>3</xdr:col>
      <xdr:colOff>666750</xdr:colOff>
      <xdr:row>78</xdr:row>
      <xdr:rowOff>57150</xdr:rowOff>
    </xdr:from>
    <xdr:to>
      <xdr:col>5</xdr:col>
      <xdr:colOff>123825</xdr:colOff>
      <xdr:row>81</xdr:row>
      <xdr:rowOff>123825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5943600" y="11982450"/>
          <a:ext cx="2514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Fabiola Velázquez Chaparro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70" zoomScaleNormal="10" zoomScaleSheetLayoutView="70" zoomScalePageLayoutView="0" workbookViewId="0" topLeftCell="A40">
      <selection activeCell="C75" sqref="C75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28995181</v>
      </c>
      <c r="E12" s="11">
        <f>+E13+E14+E15</f>
        <v>34447935.06</v>
      </c>
      <c r="F12" s="52">
        <f>+F13+F14+F15</f>
        <v>34447935.06</v>
      </c>
      <c r="G12" s="1"/>
    </row>
    <row r="13" spans="2:6" ht="12">
      <c r="B13" s="53" t="s">
        <v>6</v>
      </c>
      <c r="C13" s="12"/>
      <c r="D13" s="13">
        <v>18158728</v>
      </c>
      <c r="E13" s="14">
        <v>21786751.240000002</v>
      </c>
      <c r="F13" s="54">
        <v>21786751.240000002</v>
      </c>
    </row>
    <row r="14" spans="2:6" ht="12">
      <c r="B14" s="55" t="s">
        <v>7</v>
      </c>
      <c r="C14" s="16"/>
      <c r="D14" s="17">
        <v>10836453</v>
      </c>
      <c r="E14" s="18">
        <v>12661183.82</v>
      </c>
      <c r="F14" s="56">
        <v>12661183.82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28995181</v>
      </c>
      <c r="E16" s="22">
        <f>+E17+E18</f>
        <v>34515352.75</v>
      </c>
      <c r="F16" s="59">
        <f>+F17+F18</f>
        <v>34145312.88</v>
      </c>
    </row>
    <row r="17" spans="2:6" ht="12">
      <c r="B17" s="53" t="s">
        <v>10</v>
      </c>
      <c r="C17" s="12"/>
      <c r="D17" s="23">
        <v>18158728</v>
      </c>
      <c r="E17" s="24">
        <v>22118302.1</v>
      </c>
      <c r="F17" s="60">
        <v>21748262.23</v>
      </c>
    </row>
    <row r="18" spans="2:6" ht="12">
      <c r="B18" s="98" t="s">
        <v>11</v>
      </c>
      <c r="C18" s="99"/>
      <c r="D18" s="23">
        <v>10836453</v>
      </c>
      <c r="E18" s="24">
        <v>12397050.65</v>
      </c>
      <c r="F18" s="60">
        <v>12397050.65</v>
      </c>
    </row>
    <row r="19" spans="2:6" ht="12">
      <c r="B19" s="51" t="s">
        <v>12</v>
      </c>
      <c r="C19" s="7"/>
      <c r="D19" s="21">
        <f>+D20+D21</f>
        <v>1709568.94</v>
      </c>
      <c r="E19" s="22">
        <f>+E20+E21</f>
        <v>20009.120000000003</v>
      </c>
      <c r="F19" s="59">
        <f>+F20+F21</f>
        <v>20009.120000000003</v>
      </c>
    </row>
    <row r="20" spans="2:6" ht="12">
      <c r="B20" s="61" t="s">
        <v>13</v>
      </c>
      <c r="C20" s="25"/>
      <c r="D20" s="26">
        <v>944668.73</v>
      </c>
      <c r="E20" s="27">
        <v>0</v>
      </c>
      <c r="F20" s="62">
        <v>0</v>
      </c>
    </row>
    <row r="21" spans="2:6" ht="12">
      <c r="B21" s="93" t="s">
        <v>14</v>
      </c>
      <c r="C21" s="94"/>
      <c r="D21" s="28">
        <v>764900.21</v>
      </c>
      <c r="E21" s="29">
        <v>20009.120000000003</v>
      </c>
      <c r="F21" s="63">
        <v>20009.120000000003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1709568.94</v>
      </c>
      <c r="E23" s="22">
        <f>+E12-E16+E19</f>
        <v>-47408.56999999761</v>
      </c>
      <c r="F23" s="59">
        <f>+F12-F16+F19</f>
        <v>322631.2999999997</v>
      </c>
    </row>
    <row r="24" spans="2:6" ht="12">
      <c r="B24" s="65" t="s">
        <v>16</v>
      </c>
      <c r="C24" s="32"/>
      <c r="D24" s="21">
        <f>+D23-D15</f>
        <v>1709568.94</v>
      </c>
      <c r="E24" s="22">
        <f>+E23-E15</f>
        <v>-47408.56999999761</v>
      </c>
      <c r="F24" s="59">
        <f>+F23-F15</f>
        <v>322631.2999999997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-67417.68999999762</v>
      </c>
      <c r="F25" s="59">
        <f>+F24-F19</f>
        <v>302622.1799999997</v>
      </c>
    </row>
    <row r="26" spans="2:6" ht="12" thickBot="1">
      <c r="B26" s="64"/>
      <c r="C26" s="30"/>
      <c r="D26" s="8"/>
      <c r="E26" s="20"/>
      <c r="F26" s="50"/>
    </row>
    <row r="27" spans="2:6" ht="12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-67417.68999999762</v>
      </c>
      <c r="F33" s="68">
        <f>+F25+F29</f>
        <v>302622.1799999997</v>
      </c>
      <c r="G33" s="34"/>
    </row>
    <row r="34" spans="2:6" ht="12" thickBot="1">
      <c r="B34" s="64"/>
      <c r="C34" s="30"/>
      <c r="D34" s="8"/>
      <c r="E34" s="20"/>
      <c r="F34" s="58"/>
    </row>
    <row r="35" spans="2:6" ht="12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" thickBot="1">
      <c r="B45" s="64"/>
      <c r="C45" s="30"/>
      <c r="D45" s="8"/>
      <c r="E45" s="20"/>
      <c r="F45" s="58"/>
    </row>
    <row r="46" spans="2:6" ht="12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18158728</v>
      </c>
      <c r="E48" s="42">
        <f>E13</f>
        <v>21786751.240000002</v>
      </c>
      <c r="F48" s="69">
        <f>F13</f>
        <v>21786751.240000002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18158728</v>
      </c>
      <c r="E52" s="42">
        <f>E17</f>
        <v>22118302.1</v>
      </c>
      <c r="F52" s="71">
        <f>F17</f>
        <v>21748262.23</v>
      </c>
    </row>
    <row r="53" spans="2:6" ht="12">
      <c r="B53" s="64" t="s">
        <v>33</v>
      </c>
      <c r="C53" s="30"/>
      <c r="D53" s="8">
        <f>D20</f>
        <v>944668.73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944668.73</v>
      </c>
      <c r="E55" s="22">
        <f>+E48+E49-E52+E53</f>
        <v>-331550.8599999994</v>
      </c>
      <c r="F55" s="59">
        <f>+F48+F49-F52+F53</f>
        <v>38489.01000000164</v>
      </c>
    </row>
    <row r="56" spans="2:6" ht="12" thickBot="1">
      <c r="B56" s="86" t="s">
        <v>35</v>
      </c>
      <c r="C56" s="31"/>
      <c r="D56" s="21">
        <f>+D55-D49</f>
        <v>944668.73</v>
      </c>
      <c r="E56" s="22">
        <f>+E55-E49</f>
        <v>-331550.8599999994</v>
      </c>
      <c r="F56" s="59">
        <f>+F55-F49</f>
        <v>38489.01000000164</v>
      </c>
    </row>
    <row r="57" spans="2:6" ht="12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10836453</v>
      </c>
      <c r="E60" s="8">
        <f>E14</f>
        <v>12661183.82</v>
      </c>
      <c r="F60" s="73">
        <f>F14</f>
        <v>12661183.82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10836453</v>
      </c>
      <c r="E65" s="20">
        <f>E18</f>
        <v>12397050.65</v>
      </c>
      <c r="F65" s="58">
        <f>F18</f>
        <v>12397050.65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764900.21</v>
      </c>
      <c r="E67" s="8">
        <f>E21</f>
        <v>20009.120000000003</v>
      </c>
      <c r="F67" s="73">
        <f>F21</f>
        <v>20009.120000000003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764900.21</v>
      </c>
      <c r="E69" s="22">
        <f>+E60+E61-E65+E67</f>
        <v>284142.2899999999</v>
      </c>
      <c r="F69" s="59">
        <f>+F60+F61-F65+F67</f>
        <v>284142.2899999999</v>
      </c>
    </row>
    <row r="70" spans="2:6" ht="12">
      <c r="B70" s="65" t="s">
        <v>41</v>
      </c>
      <c r="C70" s="32"/>
      <c r="D70" s="21">
        <f>+D69-D61</f>
        <v>764900.21</v>
      </c>
      <c r="E70" s="22">
        <f>+E69-E61</f>
        <v>284142.2899999999</v>
      </c>
      <c r="F70" s="59">
        <f>+F69-F61</f>
        <v>284142.2899999999</v>
      </c>
    </row>
    <row r="71" spans="2:6" ht="12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3"/>
  <headerFooter>
    <oddHeader>&amp;C&amp;G</oddHeader>
    <oddFooter>&amp;C&amp;A
&amp;RPágina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CONTABILIDAD-UTC</cp:lastModifiedBy>
  <cp:lastPrinted>2022-01-28T04:51:12Z</cp:lastPrinted>
  <dcterms:created xsi:type="dcterms:W3CDTF">2018-10-24T18:09:57Z</dcterms:created>
  <dcterms:modified xsi:type="dcterms:W3CDTF">2022-01-28T04:51:21Z</dcterms:modified>
  <cp:category/>
  <cp:version/>
  <cp:contentType/>
  <cp:contentStatus/>
</cp:coreProperties>
</file>