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<sst xmlns="http://schemas.openxmlformats.org/spreadsheetml/2006/main" count="69" uniqueCount="59">
  <si>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</si>
  <si>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</si>
  <si>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</si>
  <si>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</si>
  <si>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</si>
  <si>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</si>
  <si>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</si>
  <si>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</si>
  <si>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</si>
  <si>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</si>
  <si>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</si>
  <si>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</si>
  <si>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</si>
  <si>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</si>
  <si>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</si>
  <si>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</si>
  <si>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</si>
  <si>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</si>
  <si>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</si>
  <si>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</si>
  <si>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</si>
  <si>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</si>
  <si>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</si>
  <si>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</si>
  <si>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</si>
  <si>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</si>
  <si>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</si>
  <si>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</si>
  <si>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</si>
  <si>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</si>
  <si>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</si>
  <si>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</si>
  <si>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</si>
  <si>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</si>
  <si>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</si>
  <si>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</si>
  <si>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</si>
  <si>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</si>
  <si>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</si>
  <si>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</si>
  <si>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</si>
  <si>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</si>
  <si>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</si>
  <si>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</si>
  <si>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</si>
  <si>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</si>
  <si>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</si>
  <si>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</si>
  <si>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</si>
  <si>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</si>
  <si>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</si>
  <si>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</si>
  <si>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</si>
  <si>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</si>
  <si>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Universidad Tecnológica de San Juan del Río</t>
  </si>
  <si>
    <t>M. EN A. P. FERNANDO FILEMÓN FERRUSCA ORTIZ</t>
  </si>
  <si>
    <t>ENCARGADO DEL DESPACHO DE RECTORÍA</t>
  </si>
  <si>
    <t>C. PRIV. WENDY AMERICA MALDONADO MORALES</t>
  </si>
  <si>
    <t>ENCARGADA DEL DESPACHO DE LA DIRECCIÓN DE ADMINISTRACIÓN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</si>
</sst>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J81" sqref="J8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6.7109375" style="1" customWidth="1"/>
    <col min="8" max="8" width="31.28125" style="1" customWidth="1"/>
    <col min="9" max="9" width="27.00390625" style="14" customWidth="1"/>
    <col min="10" max="10" width="29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8" t="s">
        <v>43</v>
      </c>
      <c r="E15" s="68"/>
      <c r="F15" s="68"/>
      <c r="G15" s="68"/>
      <c r="H15" s="68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8" t="s">
        <v>3</v>
      </c>
      <c r="F17" s="68"/>
      <c r="G17" s="68"/>
      <c r="H17" s="68"/>
      <c r="I17" s="46">
        <f>ROUND(SUM(I18:I27),2)</f>
        <v>175229214.13</v>
      </c>
      <c r="J17" s="46">
        <f>SUM(J18:J28)</f>
        <v>181842212.93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>
        <v>51795.52</v>
      </c>
      <c r="J22" s="47">
        <v>71011.76</v>
      </c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22130802.75</v>
      </c>
      <c r="J24" s="47">
        <v>23663393.61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153046615.86</v>
      </c>
      <c r="J26" s="47">
        <v>151414896.93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0</v>
      </c>
      <c r="J27" s="47">
        <v>6692910.63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8" t="s">
        <v>11</v>
      </c>
      <c r="F30" s="68"/>
      <c r="G30" s="68"/>
      <c r="H30" s="68"/>
      <c r="I30" s="46">
        <f>+I31+I32+I33+I34+I35+I36+I37+I38+I39+I40+I41+I42+I43+I45+I46+I47</f>
        <v>166289994.42</v>
      </c>
      <c r="J30" s="46">
        <f>+J31+J32+J33+J34+J35+J36+J37+J38+J39+J40+J41+J42+J43+J45+J46+J47</f>
        <v>158127876.26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109151656.22</v>
      </c>
      <c r="J31" s="47">
        <v>110248032.14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6653236.55</v>
      </c>
      <c r="J32" s="47">
        <v>6312124.91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38127933.53</v>
      </c>
      <c r="J33" s="47">
        <v>36225102.79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2964711.64</v>
      </c>
      <c r="J37" s="47">
        <v>3171697.63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4026782.85</v>
      </c>
      <c r="J38" s="47">
        <v>2170918.79</v>
      </c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5365673.63</v>
      </c>
      <c r="J47" s="47">
        <v>0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8" t="s">
        <v>40</v>
      </c>
      <c r="F50" s="68"/>
      <c r="G50" s="68"/>
      <c r="H50" s="68"/>
      <c r="I50" s="54">
        <f>ROUND(I17-I30,2)</f>
        <v>8939219.71</v>
      </c>
      <c r="J50" s="54">
        <f>J17-J30</f>
        <v>23714336.670000017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8" t="s">
        <v>2</v>
      </c>
      <c r="E52" s="68"/>
      <c r="F52" s="68"/>
      <c r="G52" s="68"/>
      <c r="H52" s="68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8" t="s">
        <v>3</v>
      </c>
      <c r="F54" s="68"/>
      <c r="G54" s="68"/>
      <c r="H54" s="68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6349286.06</v>
      </c>
      <c r="J59" s="46">
        <f>ROUND(SUM(J60:J62),2)</f>
        <v>12154332.32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2" t="s">
        <v>7</v>
      </c>
      <c r="G61" s="72"/>
      <c r="H61" s="72"/>
      <c r="I61" s="47">
        <v>6349286.06</v>
      </c>
      <c r="J61" s="47">
        <v>12154332.32</v>
      </c>
      <c r="K61" s="55"/>
      <c r="S61" s="18"/>
    </row>
    <row r="62" spans="3:19" s="17" customFormat="1" ht="12.75">
      <c r="C62" s="52"/>
      <c r="D62" s="44"/>
      <c r="E62" s="56"/>
      <c r="F62" s="72" t="s">
        <v>12</v>
      </c>
      <c r="G62" s="72"/>
      <c r="H62" s="72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8" t="s">
        <v>13</v>
      </c>
      <c r="F63" s="68"/>
      <c r="G63" s="68"/>
      <c r="H63" s="68"/>
      <c r="I63" s="46">
        <f>ROUND(I54-I59,2)</f>
        <v>-6349286.06</v>
      </c>
      <c r="J63" s="46">
        <f>ROUND(J54-J59,2)</f>
        <v>-12154332.32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8" t="s">
        <v>15</v>
      </c>
      <c r="E66" s="68"/>
      <c r="F66" s="68"/>
      <c r="G66" s="68"/>
      <c r="H66" s="68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2" t="s">
        <v>31</v>
      </c>
      <c r="G78" s="72"/>
      <c r="H78" s="72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8" t="s">
        <v>50</v>
      </c>
      <c r="F80" s="68"/>
      <c r="G80" s="68"/>
      <c r="H80" s="68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69" t="s">
        <v>36</v>
      </c>
      <c r="E83" s="69"/>
      <c r="F83" s="69"/>
      <c r="G83" s="69"/>
      <c r="H83" s="69"/>
      <c r="I83" s="54">
        <f>ROUND(I50+I63+I80,2)</f>
        <v>2589933.65</v>
      </c>
      <c r="J83" s="54">
        <f>ROUND(J50+J63+J80,2)</f>
        <v>11560004.35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69" t="s">
        <v>39</v>
      </c>
      <c r="E87" s="69"/>
      <c r="F87" s="69"/>
      <c r="G87" s="69"/>
      <c r="H87" s="69"/>
      <c r="I87" s="59">
        <f>+J88</f>
        <v>23543183.240000017</v>
      </c>
      <c r="J87" s="59">
        <v>11983178.89</v>
      </c>
      <c r="K87" s="55"/>
      <c r="S87" s="18"/>
    </row>
    <row r="88" spans="3:19" s="17" customFormat="1" ht="12.75">
      <c r="C88" s="52"/>
      <c r="D88" s="69" t="s">
        <v>41</v>
      </c>
      <c r="E88" s="69"/>
      <c r="F88" s="69"/>
      <c r="G88" s="69"/>
      <c r="H88" s="69"/>
      <c r="I88" s="59">
        <f>+I87+I83</f>
        <v>26133116.890000015</v>
      </c>
      <c r="J88" s="59">
        <v>23543183.240000017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0" t="s">
        <v>55</v>
      </c>
      <c r="F95" s="70"/>
      <c r="G95" s="70"/>
      <c r="H95" s="64"/>
      <c r="I95" s="70" t="s">
        <v>57</v>
      </c>
      <c r="J95" s="70"/>
      <c r="K95" s="27"/>
      <c r="L95" s="7"/>
      <c r="M95" s="1"/>
      <c r="N95" s="7"/>
      <c r="O95" s="7"/>
      <c r="P95" s="33"/>
      <c r="Q95" s="33"/>
      <c r="R95" s="7"/>
      <c r="S95" s="7"/>
    </row>
    <row r="96" spans="3:19" ht="33" customHeight="1">
      <c r="C96" s="7"/>
      <c r="D96" s="28"/>
      <c r="E96" s="67" t="s">
        <v>56</v>
      </c>
      <c r="F96" s="67"/>
      <c r="G96" s="67"/>
      <c r="H96" s="65"/>
      <c r="I96" s="67" t="s">
        <v>58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I96:J96"/>
    <mergeCell ref="E50:H50"/>
    <mergeCell ref="D88:H88"/>
    <mergeCell ref="D83:H83"/>
    <mergeCell ref="E95:G95"/>
    <mergeCell ref="I95:J9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Finanzas01</cp:lastModifiedBy>
  <cp:lastPrinted>2022-01-25T21:51:15Z</cp:lastPrinted>
  <dcterms:created xsi:type="dcterms:W3CDTF">2018-10-24T19:36:13Z</dcterms:created>
  <dcterms:modified xsi:type="dcterms:W3CDTF">2022-01-31T17:50:13Z</dcterms:modified>
  <cp:category/>
  <cp:version/>
  <cp:contentType/>
  <cp:contentStatus/>
</cp:coreProperties>
</file>