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'IAODF'!$A$1:$M$47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<sst xmlns="http://schemas.openxmlformats.org/spreadsheetml/2006/main" count="55" uniqueCount="49">
  <si>
    <t>(Pesos)</t>
  </si>
  <si>
    <t xml:space="preserve">Denominación de las Obligaciones Diferentes de Financiamiento (c)
</t>
  </si>
  <si>
    <t>A. Asociaciones Público Privadas (APP’s) (A=a+b+c+d)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</si>
  <si>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</si>
  <si>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</si>
  <si>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</si>
  <si>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</si>
  <si>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</si>
  <si>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</si>
  <si>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</si>
  <si>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</si>
  <si>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</si>
  <si>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</si>
  <si>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</si>
  <si>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</si>
  <si>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>COMISIÓN ESTATAL DE AGUAS</t>
  </si>
  <si>
    <t>SUMINISTRO DE AGUA POTABLE DE QUERETARO SA DE CV</t>
  </si>
  <si>
    <t>(CPS, Cifras 2007)</t>
  </si>
  <si>
    <t>240 meses</t>
  </si>
  <si>
    <t>(Monto Histórico)</t>
  </si>
  <si>
    <t>(Promedio mensual en  2016 a la fecha ,Tarifa T1, cifras 2007)</t>
  </si>
  <si>
    <t>(Tarifa T1, Cifras 2007)</t>
  </si>
  <si>
    <t>(Tarifa T1)</t>
  </si>
  <si>
    <t>(Cifras 2007)</t>
  </si>
  <si>
    <t>PROMOTORA ECOLOGICA SAN PEDRO MARTIR SA.A DE C.V.</t>
  </si>
  <si>
    <t>(Promedio mensual en  2016 a la fecha,Tarifa T1, cifras 2007)</t>
  </si>
  <si>
    <t>Saldo pendiente por pagar de la inverión al 31 de diciembre de 2021</t>
  </si>
  <si>
    <t xml:space="preserve">Monto pagado de la inversión actualizado al 31 de diciembre de 2021 </t>
  </si>
  <si>
    <t xml:space="preserve">Monto pagado de la inversión al 31 de diciembre de 2021 </t>
  </si>
  <si>
    <t xml:space="preserve">Monto promedio mensual del pago de la contraprestación correspondiente al pago de inversión 
</t>
  </si>
  <si>
    <t xml:space="preserve">Monto promedio mensual del pago de la contraprestación 
</t>
  </si>
  <si>
    <t xml:space="preserve">Plazo pactado 
</t>
  </si>
  <si>
    <t xml:space="preserve">Monto de la inversión pactado 
</t>
  </si>
  <si>
    <t xml:space="preserve">Fecha de vencimiento 
</t>
  </si>
  <si>
    <t xml:space="preserve">Fecha de inicio de operación del proyecto 
</t>
  </si>
  <si>
    <t xml:space="preserve">Fecha del Contrato </t>
  </si>
  <si>
    <t>Bajo protesta de decir verdad declaramos que los Estados Financieros y sus Notas son razonablemente correctos  y responsabilidad del emisor</t>
  </si>
  <si>
    <t>#</t>
  </si>
  <si>
    <t>Notas</t>
  </si>
  <si>
    <t>Se plasman los datos del monto de la inversión a Cifras 2007, conforme el Contrato de Prestación de Servicios.</t>
  </si>
  <si>
    <t>El monto promedio mensual del pago de la contraprestación se coloca el Monto Histórico de las tarifas T1, T2, T3.</t>
  </si>
  <si>
    <t>El monto pagado de la inversión , corresponde a la tarifa T1, en cifras del 2007.</t>
  </si>
  <si>
    <t>El monto pagado de la inversión actualizado, corresponde a los pagos que se han realizado de la tarifa T1, a precios actuales con IVA.</t>
  </si>
  <si>
    <t>El saldo pendiente de la inversión esta en cifras del 2007, e incluye tarifa T1 y Ordenes de Cambio. (Acueducto II).</t>
  </si>
  <si>
    <t>El saldo pendiente de la inversión esta en cifas 2007, incluye T1 (San Pedro Martir).</t>
  </si>
  <si>
    <t>C.P. Lorena Garza Alonso</t>
  </si>
  <si>
    <t>Directora Divisional de Finanzas</t>
  </si>
  <si>
    <t>Ing. Sergio Gerardo López Martínez</t>
  </si>
  <si>
    <t>Director General Adjunto de Administración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</si>
</sst>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"/>
    <numFmt numFmtId="166" formatCode="_(&quot;$&quot;* #,##0_);_(&quot;$&quot;* \(#,##0\);_(&quot;$&quot;* &quot;-&quot;??_);_(@_)"/>
    <numFmt numFmtId="167" formatCode="_-&quot;$&quot;* #,##0_-;\-&quot;$&quot;* #,##0_-;_-&quot;$&quot;* &quot;-&quot;??_-;_-@_-"/>
    <numFmt numFmtId="168" formatCode="&quot;$&quot;#,##0.00"/>
    <numFmt numFmtId="169" formatCode="#,##0.00000_ ;[Red]\-#,##0.00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onsolas"/>
      <family val="3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onsolas"/>
      <family val="3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164" fontId="47" fillId="33" borderId="0" xfId="0" applyNumberFormat="1" applyFont="1" applyFill="1" applyBorder="1" applyAlignment="1" applyProtection="1">
      <alignment horizontal="right" wrapText="1"/>
      <protection/>
    </xf>
    <xf numFmtId="164" fontId="46" fillId="4" borderId="0" xfId="0" applyNumberFormat="1" applyFont="1" applyFill="1" applyBorder="1" applyAlignment="1" applyProtection="1">
      <alignment horizontal="right"/>
      <protection locked="0"/>
    </xf>
    <xf numFmtId="164" fontId="46" fillId="33" borderId="0" xfId="0" applyNumberFormat="1" applyFont="1" applyFill="1" applyBorder="1" applyAlignment="1" applyProtection="1">
      <alignment horizontal="right"/>
      <protection/>
    </xf>
    <xf numFmtId="164" fontId="46" fillId="33" borderId="0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16" borderId="10" xfId="0" applyFont="1" applyFill="1" applyBorder="1" applyAlignment="1">
      <alignment horizontal="center"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1" xfId="0" applyFont="1" applyFill="1" applyBorder="1" applyAlignment="1">
      <alignment horizontal="center" wrapText="1"/>
    </xf>
    <xf numFmtId="0" fontId="47" fillId="16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33" borderId="13" xfId="0" applyFont="1" applyFill="1" applyBorder="1" applyAlignment="1">
      <alignment wrapText="1"/>
    </xf>
    <xf numFmtId="164" fontId="47" fillId="33" borderId="14" xfId="0" applyNumberFormat="1" applyFont="1" applyFill="1" applyBorder="1" applyAlignment="1" applyProtection="1">
      <alignment horizontal="right" wrapText="1"/>
      <protection/>
    </xf>
    <xf numFmtId="0" fontId="46" fillId="33" borderId="13" xfId="0" applyFont="1" applyFill="1" applyBorder="1" applyAlignment="1" applyProtection="1">
      <alignment/>
      <protection locked="0"/>
    </xf>
    <xf numFmtId="164" fontId="46" fillId="33" borderId="14" xfId="0" applyNumberFormat="1" applyFont="1" applyFill="1" applyBorder="1" applyAlignment="1" applyProtection="1">
      <alignment horizontal="right"/>
      <protection/>
    </xf>
    <xf numFmtId="0" fontId="46" fillId="33" borderId="15" xfId="0" applyFont="1" applyFill="1" applyBorder="1" applyAlignment="1">
      <alignment/>
    </xf>
    <xf numFmtId="164" fontId="46" fillId="33" borderId="16" xfId="0" applyNumberFormat="1" applyFont="1" applyFill="1" applyBorder="1" applyAlignment="1" applyProtection="1">
      <alignment horizontal="right"/>
      <protection/>
    </xf>
    <xf numFmtId="164" fontId="46" fillId="33" borderId="17" xfId="0" applyNumberFormat="1" applyFont="1" applyFill="1" applyBorder="1" applyAlignment="1" applyProtection="1">
      <alignment horizontal="right"/>
      <protection/>
    </xf>
    <xf numFmtId="164" fontId="47" fillId="33" borderId="18" xfId="0" applyNumberFormat="1" applyFont="1" applyFill="1" applyBorder="1" applyAlignment="1" applyProtection="1">
      <alignment horizontal="right" wrapText="1"/>
      <protection/>
    </xf>
    <xf numFmtId="0" fontId="48" fillId="0" borderId="19" xfId="0" applyFont="1" applyFill="1" applyBorder="1" applyAlignment="1">
      <alignment horizontal="center" vertical="center" wrapText="1"/>
    </xf>
    <xf numFmtId="164" fontId="47" fillId="33" borderId="19" xfId="0" applyNumberFormat="1" applyFont="1" applyFill="1" applyBorder="1" applyAlignment="1" applyProtection="1">
      <alignment horizontal="right" wrapText="1"/>
      <protection/>
    </xf>
    <xf numFmtId="165" fontId="49" fillId="34" borderId="20" xfId="50" applyNumberFormat="1" applyFont="1" applyFill="1" applyBorder="1" applyAlignment="1">
      <alignment horizontal="center" vertical="center" wrapText="1"/>
    </xf>
    <xf numFmtId="166" fontId="50" fillId="34" borderId="20" xfId="48" applyNumberFormat="1" applyFont="1" applyFill="1" applyBorder="1" applyAlignment="1">
      <alignment horizontal="center" vertical="center"/>
    </xf>
    <xf numFmtId="165" fontId="50" fillId="34" borderId="20" xfId="0" applyNumberFormat="1" applyFont="1" applyFill="1" applyBorder="1" applyAlignment="1">
      <alignment horizontal="center" vertical="center"/>
    </xf>
    <xf numFmtId="165" fontId="50" fillId="34" borderId="20" xfId="48" applyNumberFormat="1" applyFont="1" applyFill="1" applyBorder="1" applyAlignment="1">
      <alignment horizontal="center" vertical="center"/>
    </xf>
    <xf numFmtId="164" fontId="46" fillId="34" borderId="20" xfId="0" applyNumberFormat="1" applyFont="1" applyFill="1" applyBorder="1" applyAlignment="1" applyProtection="1">
      <alignment horizontal="right"/>
      <protection locked="0"/>
    </xf>
    <xf numFmtId="165" fontId="49" fillId="34" borderId="21" xfId="50" applyNumberFormat="1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 wrapText="1"/>
    </xf>
    <xf numFmtId="0" fontId="27" fillId="34" borderId="21" xfId="53" applyFont="1" applyFill="1" applyBorder="1" applyAlignment="1" applyProtection="1">
      <alignment horizontal="center" vertical="center" wrapText="1"/>
      <protection/>
    </xf>
    <xf numFmtId="164" fontId="46" fillId="34" borderId="21" xfId="0" applyNumberFormat="1" applyFont="1" applyFill="1" applyBorder="1" applyAlignment="1" applyProtection="1">
      <alignment horizontal="right"/>
      <protection locked="0"/>
    </xf>
    <xf numFmtId="0" fontId="50" fillId="34" borderId="21" xfId="0" applyFont="1" applyFill="1" applyBorder="1" applyAlignment="1">
      <alignment horizontal="center" vertical="center"/>
    </xf>
    <xf numFmtId="164" fontId="46" fillId="34" borderId="0" xfId="0" applyNumberFormat="1" applyFont="1" applyFill="1" applyBorder="1" applyAlignment="1" applyProtection="1">
      <alignment horizontal="right"/>
      <protection locked="0"/>
    </xf>
    <xf numFmtId="44" fontId="47" fillId="33" borderId="0" xfId="0" applyNumberFormat="1" applyFont="1" applyFill="1" applyBorder="1" applyAlignment="1">
      <alignment/>
    </xf>
    <xf numFmtId="44" fontId="46" fillId="33" borderId="0" xfId="50" applyFont="1" applyFill="1" applyBorder="1" applyAlignment="1">
      <alignment/>
    </xf>
    <xf numFmtId="164" fontId="46" fillId="34" borderId="21" xfId="0" applyNumberFormat="1" applyFont="1" applyFill="1" applyBorder="1" applyAlignment="1" applyProtection="1">
      <alignment horizontal="right" wrapText="1"/>
      <protection locked="0"/>
    </xf>
    <xf numFmtId="164" fontId="46" fillId="34" borderId="21" xfId="0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8" fillId="0" borderId="22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wrapText="1"/>
    </xf>
    <xf numFmtId="0" fontId="50" fillId="0" borderId="25" xfId="0" applyFont="1" applyFill="1" applyBorder="1" applyAlignment="1">
      <alignment horizontal="left" wrapText="1"/>
    </xf>
    <xf numFmtId="0" fontId="50" fillId="0" borderId="26" xfId="0" applyFont="1" applyFill="1" applyBorder="1" applyAlignment="1">
      <alignment horizontal="left" wrapText="1"/>
    </xf>
    <xf numFmtId="0" fontId="50" fillId="0" borderId="27" xfId="0" applyFont="1" applyFill="1" applyBorder="1" applyAlignment="1">
      <alignment horizontal="left" wrapText="1"/>
    </xf>
    <xf numFmtId="0" fontId="50" fillId="0" borderId="28" xfId="0" applyFont="1" applyFill="1" applyBorder="1" applyAlignment="1">
      <alignment horizontal="left" wrapText="1"/>
    </xf>
    <xf numFmtId="0" fontId="50" fillId="0" borderId="29" xfId="0" applyFont="1" applyFill="1" applyBorder="1" applyAlignment="1">
      <alignment horizontal="left" wrapText="1"/>
    </xf>
    <xf numFmtId="0" fontId="46" fillId="33" borderId="30" xfId="0" applyFont="1" applyFill="1" applyBorder="1" applyAlignment="1" applyProtection="1">
      <alignment horizontal="left" vertical="center" wrapText="1"/>
      <protection locked="0"/>
    </xf>
    <xf numFmtId="0" fontId="46" fillId="33" borderId="31" xfId="0" applyFont="1" applyFill="1" applyBorder="1" applyAlignment="1" applyProtection="1">
      <alignment horizontal="left" vertical="center" wrapText="1"/>
      <protection locked="0"/>
    </xf>
    <xf numFmtId="14" fontId="49" fillId="34" borderId="20" xfId="0" applyNumberFormat="1" applyFont="1" applyFill="1" applyBorder="1" applyAlignment="1">
      <alignment horizontal="center" vertical="center" wrapText="1"/>
    </xf>
    <xf numFmtId="14" fontId="49" fillId="34" borderId="21" xfId="0" applyNumberFormat="1" applyFont="1" applyFill="1" applyBorder="1" applyAlignment="1">
      <alignment horizontal="center" vertical="center" wrapText="1"/>
    </xf>
    <xf numFmtId="17" fontId="50" fillId="34" borderId="20" xfId="0" applyNumberFormat="1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17" fontId="49" fillId="34" borderId="20" xfId="0" applyNumberFormat="1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17" fontId="50" fillId="34" borderId="21" xfId="0" applyNumberFormat="1" applyFont="1" applyFill="1" applyBorder="1" applyAlignment="1">
      <alignment horizontal="center" vertical="center" wrapText="1"/>
    </xf>
    <xf numFmtId="0" fontId="46" fillId="33" borderId="30" xfId="0" applyFont="1" applyFill="1" applyBorder="1" applyAlignment="1" applyProtection="1">
      <alignment horizontal="center" wrapText="1"/>
      <protection locked="0"/>
    </xf>
    <xf numFmtId="0" fontId="46" fillId="33" borderId="31" xfId="0" applyFont="1" applyFill="1" applyBorder="1" applyAlignment="1" applyProtection="1">
      <alignment horizontal="center" wrapText="1"/>
      <protection locked="0"/>
    </xf>
    <xf numFmtId="0" fontId="47" fillId="33" borderId="0" xfId="0" applyFont="1" applyFill="1" applyBorder="1" applyAlignment="1">
      <alignment horizontal="center"/>
    </xf>
    <xf numFmtId="168" fontId="47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34" xfId="0" applyFont="1" applyFill="1" applyBorder="1" applyAlignment="1">
      <alignment horizontal="center" vertical="top" wrapText="1"/>
    </xf>
    <xf numFmtId="0" fontId="22" fillId="33" borderId="0" xfId="46" applyFont="1" applyFill="1" applyAlignment="1" applyProtection="1">
      <alignment horizontal="center"/>
      <protection locked="0"/>
    </xf>
    <xf numFmtId="0" fontId="47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"/>
  <sheetViews>
    <sheetView tabSelected="1" view="pageBreakPreview" zoomScale="80" zoomScaleNormal="80" zoomScaleSheetLayoutView="80" zoomScalePageLayoutView="0" workbookViewId="0" topLeftCell="A10">
      <selection activeCell="I46" sqref="I4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3.00390625" style="2" customWidth="1"/>
    <col min="6" max="6" width="16.28125" style="2" bestFit="1" customWidth="1"/>
    <col min="7" max="7" width="10.140625" style="2" customWidth="1"/>
    <col min="8" max="8" width="18.281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 ht="12">
      <c r="B3" s="75" t="s">
        <v>15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2">
      <c r="B4" s="75" t="s">
        <v>12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12">
      <c r="B5" s="75" t="s">
        <v>13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2">
      <c r="B6" s="76" t="s">
        <v>11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12">
      <c r="B7" s="68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2">
      <c r="B8" s="68" t="s">
        <v>0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3" t="s">
        <v>1</v>
      </c>
      <c r="C11" s="14" t="s">
        <v>35</v>
      </c>
      <c r="D11" s="15" t="s">
        <v>34</v>
      </c>
      <c r="E11" s="14" t="s">
        <v>33</v>
      </c>
      <c r="F11" s="14" t="s">
        <v>32</v>
      </c>
      <c r="G11" s="14" t="s">
        <v>31</v>
      </c>
      <c r="H11" s="14" t="s">
        <v>30</v>
      </c>
      <c r="I11" s="14" t="s">
        <v>29</v>
      </c>
      <c r="J11" s="14" t="s">
        <v>28</v>
      </c>
      <c r="K11" s="14" t="s">
        <v>27</v>
      </c>
      <c r="L11" s="16" t="s">
        <v>26</v>
      </c>
      <c r="M11" s="5"/>
    </row>
    <row r="12" spans="2:12" ht="12">
      <c r="B12" s="17"/>
      <c r="C12" s="1"/>
      <c r="D12" s="1"/>
      <c r="E12" s="1"/>
      <c r="F12" s="1"/>
      <c r="G12" s="1"/>
      <c r="H12" s="1"/>
      <c r="I12" s="1"/>
      <c r="J12" s="1"/>
      <c r="K12" s="1"/>
      <c r="L12" s="18"/>
    </row>
    <row r="13" spans="2:12" ht="12">
      <c r="B13" s="19" t="s">
        <v>2</v>
      </c>
      <c r="C13" s="7">
        <v>0</v>
      </c>
      <c r="D13" s="7">
        <v>0</v>
      </c>
      <c r="E13" s="7">
        <v>0</v>
      </c>
      <c r="F13" s="7">
        <f aca="true" t="shared" si="0" ref="F13:K13">+SUM(F14:F19)</f>
        <v>3127172683.39</v>
      </c>
      <c r="G13" s="7">
        <f t="shared" si="0"/>
        <v>0</v>
      </c>
      <c r="H13" s="7">
        <f t="shared" si="0"/>
        <v>41996609.539352916</v>
      </c>
      <c r="I13" s="7">
        <f t="shared" si="0"/>
        <v>19395221.96</v>
      </c>
      <c r="J13" s="7">
        <f t="shared" si="0"/>
        <v>2703029941.040664</v>
      </c>
      <c r="K13" s="7">
        <f t="shared" si="0"/>
        <v>4515862634.198717</v>
      </c>
      <c r="L13" s="20">
        <f>+L16+L14</f>
        <v>1212756262.04375</v>
      </c>
    </row>
    <row r="14" spans="2:12" ht="24" customHeight="1">
      <c r="B14" s="55" t="s">
        <v>16</v>
      </c>
      <c r="C14" s="57">
        <v>39226</v>
      </c>
      <c r="D14" s="59">
        <v>40575</v>
      </c>
      <c r="E14" s="61">
        <v>46692</v>
      </c>
      <c r="F14" s="29">
        <v>2753060536</v>
      </c>
      <c r="G14" s="63" t="s">
        <v>18</v>
      </c>
      <c r="H14" s="30">
        <v>35232593.815428086</v>
      </c>
      <c r="I14" s="31">
        <v>16633058</v>
      </c>
      <c r="J14" s="32">
        <v>2336097778.46204</v>
      </c>
      <c r="K14" s="33">
        <v>3894139283.8082666</v>
      </c>
      <c r="L14" s="26">
        <v>1062266411.5534493</v>
      </c>
    </row>
    <row r="15" spans="2:12" ht="41.25">
      <c r="B15" s="56"/>
      <c r="C15" s="58"/>
      <c r="D15" s="60"/>
      <c r="E15" s="62"/>
      <c r="F15" s="34" t="s">
        <v>17</v>
      </c>
      <c r="G15" s="64"/>
      <c r="H15" s="35" t="s">
        <v>19</v>
      </c>
      <c r="I15" s="36" t="s">
        <v>20</v>
      </c>
      <c r="J15" s="37" t="s">
        <v>21</v>
      </c>
      <c r="K15" s="38" t="s">
        <v>22</v>
      </c>
      <c r="L15" s="27" t="s">
        <v>23</v>
      </c>
    </row>
    <row r="16" spans="2:12" ht="24" customHeight="1">
      <c r="B16" s="66" t="s">
        <v>24</v>
      </c>
      <c r="C16" s="57">
        <v>39314</v>
      </c>
      <c r="D16" s="59">
        <v>40422</v>
      </c>
      <c r="E16" s="61">
        <v>46997</v>
      </c>
      <c r="F16" s="29">
        <v>374112147.39</v>
      </c>
      <c r="G16" s="63" t="s">
        <v>18</v>
      </c>
      <c r="H16" s="33">
        <v>6764015.7239248315</v>
      </c>
      <c r="I16" s="33">
        <v>2762163.96</v>
      </c>
      <c r="J16" s="31">
        <v>366932162.5786244</v>
      </c>
      <c r="K16" s="31">
        <v>621723350.3904507</v>
      </c>
      <c r="L16" s="26">
        <v>150489850.4903007</v>
      </c>
    </row>
    <row r="17" spans="2:12" ht="39" customHeight="1">
      <c r="B17" s="67"/>
      <c r="C17" s="58"/>
      <c r="D17" s="65"/>
      <c r="E17" s="62"/>
      <c r="F17" s="34" t="s">
        <v>17</v>
      </c>
      <c r="G17" s="64"/>
      <c r="H17" s="43" t="s">
        <v>19</v>
      </c>
      <c r="I17" s="44" t="s">
        <v>25</v>
      </c>
      <c r="J17" s="37" t="s">
        <v>21</v>
      </c>
      <c r="K17" s="39" t="s">
        <v>22</v>
      </c>
      <c r="L17" s="28" t="s">
        <v>23</v>
      </c>
    </row>
    <row r="18" spans="2:12" ht="12">
      <c r="B18" s="21" t="s">
        <v>3</v>
      </c>
      <c r="C18" s="40"/>
      <c r="D18" s="40"/>
      <c r="E18" s="40"/>
      <c r="F18" s="40"/>
      <c r="G18" s="40"/>
      <c r="H18" s="40"/>
      <c r="I18" s="40"/>
      <c r="J18" s="40"/>
      <c r="K18" s="40"/>
      <c r="L18" s="20">
        <f>+F18-K18</f>
        <v>0</v>
      </c>
    </row>
    <row r="19" spans="2:12" ht="12">
      <c r="B19" s="21" t="s">
        <v>4</v>
      </c>
      <c r="C19" s="40"/>
      <c r="D19" s="40"/>
      <c r="E19" s="40"/>
      <c r="F19" s="40"/>
      <c r="G19" s="40"/>
      <c r="H19" s="40"/>
      <c r="I19" s="40"/>
      <c r="J19" s="40"/>
      <c r="K19" s="40"/>
      <c r="L19" s="20">
        <f>+F19-K19</f>
        <v>0</v>
      </c>
    </row>
    <row r="20" spans="2:12" ht="12">
      <c r="B20" s="17"/>
      <c r="C20" s="9"/>
      <c r="D20" s="9"/>
      <c r="E20" s="9"/>
      <c r="F20" s="9"/>
      <c r="G20" s="9"/>
      <c r="H20" s="9"/>
      <c r="I20" s="9"/>
      <c r="J20" s="9"/>
      <c r="K20" s="9"/>
      <c r="L20" s="22"/>
    </row>
    <row r="21" spans="2:12" ht="12">
      <c r="B21" s="19" t="s">
        <v>5</v>
      </c>
      <c r="C21" s="7">
        <f>+C22+C23+C24+C25</f>
        <v>0</v>
      </c>
      <c r="D21" s="7">
        <f aca="true" t="shared" si="1" ref="D21:K21">+D22+D23+D24+D25</f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20">
        <f>+F21-K21</f>
        <v>0</v>
      </c>
    </row>
    <row r="22" spans="2:12" ht="12">
      <c r="B22" s="21" t="s">
        <v>6</v>
      </c>
      <c r="C22" s="8"/>
      <c r="D22" s="8"/>
      <c r="E22" s="8"/>
      <c r="F22" s="8"/>
      <c r="G22" s="8"/>
      <c r="H22" s="8"/>
      <c r="I22" s="8"/>
      <c r="J22" s="8"/>
      <c r="K22" s="8"/>
      <c r="L22" s="20">
        <f>+F22-K22</f>
        <v>0</v>
      </c>
    </row>
    <row r="23" spans="2:12" ht="12">
      <c r="B23" s="21" t="s">
        <v>7</v>
      </c>
      <c r="C23" s="8"/>
      <c r="D23" s="8"/>
      <c r="E23" s="8"/>
      <c r="F23" s="8"/>
      <c r="G23" s="8"/>
      <c r="H23" s="8"/>
      <c r="I23" s="8"/>
      <c r="J23" s="8"/>
      <c r="K23" s="8"/>
      <c r="L23" s="20">
        <f>+F23-K23</f>
        <v>0</v>
      </c>
    </row>
    <row r="24" spans="2:12" ht="12">
      <c r="B24" s="21" t="s">
        <v>8</v>
      </c>
      <c r="C24" s="8"/>
      <c r="D24" s="8"/>
      <c r="E24" s="8"/>
      <c r="F24" s="8"/>
      <c r="G24" s="8"/>
      <c r="H24" s="8"/>
      <c r="I24" s="8"/>
      <c r="J24" s="8"/>
      <c r="K24" s="8"/>
      <c r="L24" s="20">
        <f>+F24-K24</f>
        <v>0</v>
      </c>
    </row>
    <row r="25" spans="2:12" ht="12">
      <c r="B25" s="21" t="s">
        <v>9</v>
      </c>
      <c r="C25" s="8"/>
      <c r="D25" s="8"/>
      <c r="E25" s="8"/>
      <c r="F25" s="8"/>
      <c r="G25" s="8"/>
      <c r="H25" s="8"/>
      <c r="I25" s="8"/>
      <c r="J25" s="8"/>
      <c r="K25" s="8"/>
      <c r="L25" s="20">
        <f>+F25-K25</f>
        <v>0</v>
      </c>
    </row>
    <row r="26" spans="2:12" ht="12">
      <c r="B26" s="17"/>
      <c r="C26" s="9"/>
      <c r="D26" s="9"/>
      <c r="E26" s="9"/>
      <c r="F26" s="9"/>
      <c r="G26" s="9"/>
      <c r="H26" s="9"/>
      <c r="I26" s="9"/>
      <c r="J26" s="9"/>
      <c r="K26" s="9"/>
      <c r="L26" s="22"/>
    </row>
    <row r="27" spans="2:12" ht="24">
      <c r="B27" s="19" t="s">
        <v>10</v>
      </c>
      <c r="C27" s="7">
        <v>0</v>
      </c>
      <c r="D27" s="7">
        <v>0</v>
      </c>
      <c r="E27" s="7">
        <v>0</v>
      </c>
      <c r="F27" s="7">
        <f aca="true" t="shared" si="2" ref="F27:K27">+F13+F21</f>
        <v>3127172683.39</v>
      </c>
      <c r="G27" s="7">
        <f t="shared" si="2"/>
        <v>0</v>
      </c>
      <c r="H27" s="7">
        <f t="shared" si="2"/>
        <v>41996609.539352916</v>
      </c>
      <c r="I27" s="7">
        <f t="shared" si="2"/>
        <v>19395221.96</v>
      </c>
      <c r="J27" s="7">
        <f t="shared" si="2"/>
        <v>2703029941.040664</v>
      </c>
      <c r="K27" s="7">
        <f t="shared" si="2"/>
        <v>4515862634.198717</v>
      </c>
      <c r="L27" s="20">
        <f>+L13</f>
        <v>1212756262.04375</v>
      </c>
    </row>
    <row r="28" spans="2:12" ht="12">
      <c r="B28" s="17"/>
      <c r="C28" s="9"/>
      <c r="D28" s="9"/>
      <c r="E28" s="9"/>
      <c r="F28" s="9"/>
      <c r="G28" s="9"/>
      <c r="H28" s="9"/>
      <c r="I28" s="9"/>
      <c r="J28" s="9"/>
      <c r="K28" s="9"/>
      <c r="L28" s="22"/>
    </row>
    <row r="29" spans="2:12" ht="12" thickBo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2:12" ht="12">
      <c r="B30" s="70"/>
      <c r="C30" s="70"/>
      <c r="D30" s="70"/>
      <c r="E30" s="70"/>
      <c r="F30" s="70"/>
      <c r="G30" s="1"/>
      <c r="H30" s="1"/>
      <c r="I30" s="1"/>
      <c r="J30" s="10"/>
      <c r="K30" s="10"/>
      <c r="L30" s="10"/>
    </row>
    <row r="31" spans="2:12" ht="12.75">
      <c r="B31" s="71" t="s">
        <v>36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 ht="12.7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2:12" ht="15" thickBo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2:12" ht="13.5">
      <c r="B34" s="47" t="s">
        <v>37</v>
      </c>
      <c r="C34" s="72" t="s">
        <v>38</v>
      </c>
      <c r="D34" s="73"/>
      <c r="E34" s="73"/>
      <c r="F34" s="73"/>
      <c r="G34" s="73"/>
      <c r="H34" s="73"/>
      <c r="I34" s="73"/>
      <c r="J34" s="73"/>
      <c r="K34" s="73"/>
      <c r="L34" s="74"/>
    </row>
    <row r="35" spans="2:12" ht="13.5">
      <c r="B35" s="48">
        <v>1</v>
      </c>
      <c r="C35" s="49" t="s">
        <v>39</v>
      </c>
      <c r="D35" s="50"/>
      <c r="E35" s="50"/>
      <c r="F35" s="50"/>
      <c r="G35" s="50"/>
      <c r="H35" s="50"/>
      <c r="I35" s="50"/>
      <c r="J35" s="50"/>
      <c r="K35" s="50"/>
      <c r="L35" s="51"/>
    </row>
    <row r="36" spans="2:12" ht="13.5">
      <c r="B36" s="48">
        <v>2</v>
      </c>
      <c r="C36" s="49" t="s">
        <v>40</v>
      </c>
      <c r="D36" s="50"/>
      <c r="E36" s="50"/>
      <c r="F36" s="50"/>
      <c r="G36" s="50"/>
      <c r="H36" s="50"/>
      <c r="I36" s="50"/>
      <c r="J36" s="50"/>
      <c r="K36" s="50"/>
      <c r="L36" s="51"/>
    </row>
    <row r="37" spans="2:12" s="1" customFormat="1" ht="13.5">
      <c r="B37" s="48">
        <v>3</v>
      </c>
      <c r="C37" s="49" t="s">
        <v>41</v>
      </c>
      <c r="D37" s="50"/>
      <c r="E37" s="50"/>
      <c r="F37" s="50"/>
      <c r="G37" s="50"/>
      <c r="H37" s="50"/>
      <c r="I37" s="50"/>
      <c r="J37" s="50"/>
      <c r="K37" s="50"/>
      <c r="L37" s="51"/>
    </row>
    <row r="38" spans="2:12" s="1" customFormat="1" ht="13.5">
      <c r="B38" s="48">
        <v>4</v>
      </c>
      <c r="C38" s="49" t="s">
        <v>42</v>
      </c>
      <c r="D38" s="50"/>
      <c r="E38" s="50"/>
      <c r="F38" s="50"/>
      <c r="G38" s="50"/>
      <c r="H38" s="50"/>
      <c r="I38" s="50"/>
      <c r="J38" s="50"/>
      <c r="K38" s="50"/>
      <c r="L38" s="51"/>
    </row>
    <row r="39" spans="2:12" s="1" customFormat="1" ht="13.5">
      <c r="B39" s="48">
        <v>5</v>
      </c>
      <c r="C39" s="49" t="s">
        <v>43</v>
      </c>
      <c r="D39" s="50"/>
      <c r="E39" s="50"/>
      <c r="F39" s="50"/>
      <c r="G39" s="50"/>
      <c r="H39" s="50"/>
      <c r="I39" s="50"/>
      <c r="J39" s="50"/>
      <c r="K39" s="50"/>
      <c r="L39" s="51"/>
    </row>
    <row r="40" spans="2:12" s="1" customFormat="1" ht="14.25" thickBot="1">
      <c r="B40" s="48">
        <v>6</v>
      </c>
      <c r="C40" s="52" t="s">
        <v>44</v>
      </c>
      <c r="D40" s="53"/>
      <c r="E40" s="53"/>
      <c r="F40" s="53"/>
      <c r="G40" s="53"/>
      <c r="H40" s="53"/>
      <c r="I40" s="53"/>
      <c r="J40" s="53"/>
      <c r="K40" s="53"/>
      <c r="L40" s="54"/>
    </row>
    <row r="41" spans="3:12" s="1" customFormat="1" ht="12">
      <c r="C41" s="68"/>
      <c r="D41" s="68"/>
      <c r="E41" s="68"/>
      <c r="F41" s="11"/>
      <c r="G41" s="12"/>
      <c r="H41" s="41"/>
      <c r="I41" s="69"/>
      <c r="J41" s="68"/>
      <c r="K41" s="42"/>
      <c r="L41" s="10"/>
    </row>
    <row r="42" s="1" customFormat="1" ht="14.25">
      <c r="M42"/>
    </row>
    <row r="43" s="1" customFormat="1" ht="14.25">
      <c r="M43"/>
    </row>
    <row r="44" s="1" customFormat="1" ht="12"/>
    <row r="45" s="1" customFormat="1" ht="12"/>
    <row r="46" spans="2:12" s="1" customFormat="1" ht="14.25">
      <c r="B46" s="77"/>
      <c r="C46" s="77" t="s">
        <v>47</v>
      </c>
      <c r="D46" s="77"/>
      <c r="E46" s="77"/>
      <c r="F46" s="78"/>
      <c r="G46" s="79"/>
      <c r="H46" s="79"/>
      <c r="I46" s="77"/>
      <c r="J46" s="77"/>
      <c r="K46" s="77" t="s">
        <v>45</v>
      </c>
      <c r="L46" s="77"/>
    </row>
    <row r="47" spans="2:12" s="1" customFormat="1" ht="14.25">
      <c r="B47" s="77"/>
      <c r="C47" s="77" t="s">
        <v>48</v>
      </c>
      <c r="D47" s="77"/>
      <c r="E47" s="77"/>
      <c r="F47" s="78"/>
      <c r="G47" s="79"/>
      <c r="H47" s="79"/>
      <c r="I47" s="77"/>
      <c r="J47" s="77"/>
      <c r="K47" s="77" t="s">
        <v>46</v>
      </c>
      <c r="L47" s="77"/>
    </row>
    <row r="48" s="1" customFormat="1" ht="12"/>
    <row r="49" s="1" customFormat="1" ht="12"/>
    <row r="50" s="1" customFormat="1" ht="12"/>
  </sheetData>
  <sheetProtection selectLockedCells="1"/>
  <mergeCells count="28">
    <mergeCell ref="C36:L36"/>
    <mergeCell ref="B3:L3"/>
    <mergeCell ref="B5:L5"/>
    <mergeCell ref="B2:L2"/>
    <mergeCell ref="B6:L6"/>
    <mergeCell ref="B7:L7"/>
    <mergeCell ref="B8:L8"/>
    <mergeCell ref="B4:L4"/>
    <mergeCell ref="D16:D17"/>
    <mergeCell ref="E16:E17"/>
    <mergeCell ref="B16:B17"/>
    <mergeCell ref="G16:G17"/>
    <mergeCell ref="C41:E41"/>
    <mergeCell ref="I41:J41"/>
    <mergeCell ref="B30:F30"/>
    <mergeCell ref="B31:L31"/>
    <mergeCell ref="C34:L34"/>
    <mergeCell ref="C35:L35"/>
    <mergeCell ref="C37:L37"/>
    <mergeCell ref="C38:L38"/>
    <mergeCell ref="C39:L39"/>
    <mergeCell ref="C40:L40"/>
    <mergeCell ref="B14:B15"/>
    <mergeCell ref="C14:C15"/>
    <mergeCell ref="D14:D15"/>
    <mergeCell ref="E14:E15"/>
    <mergeCell ref="G14:G15"/>
    <mergeCell ref="C16:C1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5" r:id="rId1"/>
  <headerFooter>
    <oddFooter>&amp;C&amp;A&amp;R
Página &amp;P</oddFooter>
  </headerFooter>
  <rowBreaks count="1" manualBreakCount="1">
    <brk id="16" max="12" man="1"/>
  </rowBreaks>
  <colBreaks count="1" manualBreakCount="1">
    <brk id="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Alonso Cordero Espiritu Santo</cp:lastModifiedBy>
  <cp:lastPrinted>2022-01-25T15:30:15Z</cp:lastPrinted>
  <dcterms:created xsi:type="dcterms:W3CDTF">2018-10-24T18:11:24Z</dcterms:created>
  <dcterms:modified xsi:type="dcterms:W3CDTF">2022-01-25T15:33:08Z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0x0101007D208C6450F37842A97E29C3E384C1F7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